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21" sheetId="102" r:id="rId1"/>
  </sheets>
  <definedNames>
    <definedName name="_xlnm.Print_Titles" localSheetId="0">'BOQ-21'!$5:$5</definedName>
  </definedNames>
  <calcPr calcId="124519"/>
</workbook>
</file>

<file path=xl/calcChain.xml><?xml version="1.0" encoding="utf-8"?>
<calcChain xmlns="http://schemas.openxmlformats.org/spreadsheetml/2006/main">
  <c r="F52" i="102"/>
  <c r="F50"/>
  <c r="F48"/>
  <c r="F46"/>
  <c r="F44"/>
  <c r="F43"/>
  <c r="F42"/>
  <c r="F41"/>
  <c r="F40"/>
  <c r="F39"/>
  <c r="F33"/>
  <c r="F30"/>
  <c r="F29"/>
  <c r="F28"/>
  <c r="F21"/>
  <c r="C18"/>
  <c r="F16"/>
  <c r="F15"/>
  <c r="F20"/>
  <c r="F10"/>
  <c r="F9"/>
  <c r="F8"/>
  <c r="F7"/>
  <c r="F6"/>
  <c r="F26"/>
  <c r="F23"/>
  <c r="F14"/>
  <c r="F36"/>
  <c r="F35"/>
  <c r="F34"/>
  <c r="F32"/>
  <c r="F31"/>
  <c r="F25"/>
  <c r="F27"/>
  <c r="F22"/>
  <c r="F19"/>
  <c r="F24"/>
  <c r="F18"/>
  <c r="F17"/>
  <c r="F13"/>
  <c r="F12"/>
  <c r="F11"/>
</calcChain>
</file>

<file path=xl/sharedStrings.xml><?xml version="1.0" encoding="utf-8"?>
<sst xmlns="http://schemas.openxmlformats.org/spreadsheetml/2006/main" count="100" uniqueCount="66">
  <si>
    <t>DESCRIPTION</t>
  </si>
  <si>
    <t>NAME OF WORK:</t>
  </si>
  <si>
    <t>S.#</t>
  </si>
  <si>
    <t>Cement Plaster 1:6 up to 20' height Ratio 3/4" thick (S.I.No:13(b)-P/51)</t>
  </si>
  <si>
    <t>Cement Plaster 1:4 up to 20' height Ratio 1/2" thick (S.I.No:11(a)-P/51)</t>
  </si>
  <si>
    <t>B</t>
  </si>
  <si>
    <t>A</t>
  </si>
  <si>
    <t>Providing and laying 1" thick topping cement concrete 1:2:4 including surface finishing and dividing into panels © 3" thick. (S.I.No:16©-P/41)</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</si>
  <si>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</si>
  <si>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</si>
  <si>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</si>
  <si>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</si>
  <si>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</si>
  <si>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</si>
  <si>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</si>
  <si>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Cement Concrete brick or stone ballast 11/2" to 2" guage Ratio 1:5:10. (S.I.No:4©-P/14)</t>
  </si>
  <si>
    <t>Primary coat of chalk under distempering (S.I.No:23-P/53)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</si>
  <si>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</si>
  <si>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</si>
  <si>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</si>
  <si>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</si>
  <si>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</si>
  <si>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</si>
  <si>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</si>
  <si>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</si>
  <si>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</si>
  <si>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</si>
  <si>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</si>
  <si>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%.Cft</t>
  </si>
  <si>
    <t>P.Sft</t>
  </si>
  <si>
    <t>P.Cwt</t>
  </si>
  <si>
    <t>P.Cft</t>
  </si>
  <si>
    <t>Total Part-A Civil Work</t>
  </si>
  <si>
    <t xml:space="preserve">Making and fixing steel grill 1 /4 x3/4 flat rion of approve design including paiting three coats etc let not to be less than  (SIN 26 p/92)  </t>
  </si>
  <si>
    <t>P.Rft</t>
  </si>
  <si>
    <t>%.Sft</t>
  </si>
  <si>
    <t>White glazed tiles flooring Using windows (S.I.No /p )</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</si>
  <si>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</si>
  <si>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</si>
  <si>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</si>
  <si>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</si>
  <si>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</si>
  <si>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</si>
  <si>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</si>
  <si>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</si>
  <si>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</si>
  <si>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</si>
  <si>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</si>
  <si>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</si>
  <si>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</si>
  <si>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G.TOTAL</t>
  </si>
  <si>
    <t>S/F in position brass bib cock1/2" dia</t>
  </si>
  <si>
    <t xml:space="preserve">                 BILL OF QUANITITES B.O.Q (CIVIL WORK)</t>
  </si>
  <si>
    <t>Total Part-B</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</si>
  <si>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</si>
  <si>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2"thick</t>
  </si>
  <si>
    <t>Spilite tiles 1/4" thick dado jointed in white cement mortor (S.I.No:37-P/44)</t>
  </si>
  <si>
    <t>BOQ-21</t>
  </si>
  <si>
    <t>M&amp;R PROGRAMME 2016-17@ GGMS CHOWDERO TALUKA NASIRABAD</t>
  </si>
  <si>
    <t>Dismantling brick work lime or cement mortor. (S.I.No;13©-P/10)</t>
  </si>
  <si>
    <t>G.I frame chowkats using for doors (S.I.No:28-P92)</t>
  </si>
  <si>
    <t>G.I frame chowkats using for Windows (S.I.No:28-P92)</t>
  </si>
  <si>
    <t>White glazed tiles dado 1/4" thick lain in pigment over 1:2</t>
  </si>
  <si>
    <t>Laying Murm flooring conssiting of 1" layer of fine powdery or flakey variety of Murum laid over 6" good hard layer of Murm spread over 9" thick watered and rammed provided over well rammed. (S.I.No:1-P/39)</t>
  </si>
  <si>
    <t>P/F cement paving blocks flooring having size of 197x97x80 (mm) of city / guddra / cobble shape with natural colours, having strength b/w 5000 pci to 8500 psi i/c filling the joints with hill sand and laying in specified manner / pattern and design etc complete (S.I.No:73-P/49)</t>
  </si>
  <si>
    <t xml:space="preserve">Distempering Three coats </t>
  </si>
</sst>
</file>

<file path=xl/styles.xml><?xml version="1.0" encoding="utf-8"?>
<styleSheet xmlns="http://schemas.openxmlformats.org/spreadsheetml/2006/main">
  <fonts count="10">
    <font>
      <sz val="10"/>
      <name val="Arial"/>
    </font>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u/>
      <sz val="12"/>
      <name val="Arial Narrow"/>
      <family val="2"/>
    </font>
    <font>
      <b/>
      <sz val="14"/>
      <name val="Arial Narrow"/>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9" fontId="1" fillId="0" borderId="0" applyFont="0" applyFill="0" applyBorder="0" applyAlignment="0" applyProtection="0"/>
  </cellStyleXfs>
  <cellXfs count="53">
    <xf numFmtId="0" fontId="0" fillId="0" borderId="0" xfId="0"/>
    <xf numFmtId="0" fontId="0" fillId="0" borderId="0" xfId="0" applyBorder="1"/>
    <xf numFmtId="0" fontId="5" fillId="0" borderId="1" xfId="0" applyFont="1" applyBorder="1" applyAlignment="1">
      <alignment horizontal="justify" vertical="center" wrapText="1"/>
    </xf>
    <xf numFmtId="3" fontId="4" fillId="0" borderId="1" xfId="0" applyNumberFormat="1" applyFont="1" applyBorder="1" applyAlignment="1">
      <alignment horizontal="center" vertical="center"/>
    </xf>
    <xf numFmtId="3" fontId="4" fillId="0" borderId="1" xfId="0" applyNumberFormat="1" applyFont="1" applyBorder="1" applyAlignment="1">
      <alignment horizontal="center" vertical="center" wrapText="1"/>
    </xf>
    <xf numFmtId="0" fontId="4" fillId="0" borderId="1" xfId="0" applyFont="1" applyBorder="1" applyAlignment="1">
      <alignment horizontal="left" vertical="center"/>
    </xf>
    <xf numFmtId="0" fontId="5" fillId="0" borderId="1" xfId="0" applyFont="1" applyBorder="1" applyAlignment="1">
      <alignment horizontal="left" vertical="center"/>
    </xf>
    <xf numFmtId="0" fontId="8" fillId="0" borderId="1" xfId="0" applyFont="1" applyBorder="1" applyAlignment="1">
      <alignment horizontal="center" vertical="center"/>
    </xf>
    <xf numFmtId="3" fontId="5" fillId="0" borderId="1" xfId="0" applyNumberFormat="1" applyFont="1" applyBorder="1" applyAlignment="1">
      <alignment horizontal="center" vertical="center"/>
    </xf>
    <xf numFmtId="2" fontId="5" fillId="0" borderId="1" xfId="0" applyNumberFormat="1" applyFont="1" applyBorder="1" applyAlignment="1">
      <alignment horizontal="center" vertical="center"/>
    </xf>
    <xf numFmtId="0" fontId="0" fillId="0" borderId="1" xfId="0" applyBorder="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0" fillId="0" borderId="0" xfId="0" applyAlignment="1"/>
    <xf numFmtId="0" fontId="3" fillId="0" borderId="0" xfId="0" applyFont="1" applyBorder="1" applyAlignment="1">
      <alignment vertical="center"/>
    </xf>
    <xf numFmtId="0" fontId="6" fillId="0" borderId="0" xfId="0" applyFont="1" applyAlignment="1">
      <alignment vertical="top"/>
    </xf>
    <xf numFmtId="3" fontId="5" fillId="0" borderId="0" xfId="0" applyNumberFormat="1" applyFont="1" applyBorder="1" applyAlignment="1">
      <alignment vertical="center" wrapText="1"/>
    </xf>
    <xf numFmtId="0" fontId="4" fillId="0" borderId="3" xfId="0" applyFont="1" applyBorder="1" applyAlignment="1">
      <alignment horizontal="center" vertical="center"/>
    </xf>
    <xf numFmtId="3" fontId="0" fillId="0" borderId="0" xfId="0" applyNumberFormat="1"/>
    <xf numFmtId="3" fontId="9" fillId="0" borderId="1" xfId="0" applyNumberFormat="1" applyFont="1" applyBorder="1" applyAlignment="1">
      <alignment horizontal="center" vertical="center"/>
    </xf>
    <xf numFmtId="0" fontId="3" fillId="0" borderId="0" xfId="0" applyFont="1" applyBorder="1" applyAlignment="1">
      <alignment vertical="center" wrapText="1"/>
    </xf>
    <xf numFmtId="0" fontId="9" fillId="0" borderId="0" xfId="0" applyFont="1" applyAlignment="1">
      <alignment vertical="top"/>
    </xf>
    <xf numFmtId="0" fontId="7" fillId="0" borderId="0" xfId="0" applyFont="1" applyBorder="1" applyAlignment="1">
      <alignment vertical="center"/>
    </xf>
    <xf numFmtId="0" fontId="5" fillId="0" borderId="2" xfId="0" applyFont="1" applyBorder="1" applyAlignment="1">
      <alignment horizontal="center" vertical="center" wrapText="1"/>
    </xf>
    <xf numFmtId="4" fontId="5" fillId="0" borderId="2" xfId="0" applyNumberFormat="1" applyFont="1" applyBorder="1" applyAlignment="1">
      <alignment horizontal="center" vertical="center" wrapText="1"/>
    </xf>
    <xf numFmtId="3" fontId="5" fillId="0" borderId="2" xfId="0" applyNumberFormat="1" applyFont="1" applyBorder="1" applyAlignment="1">
      <alignment horizontal="center" vertical="center" wrapText="1"/>
    </xf>
    <xf numFmtId="2" fontId="5" fillId="0" borderId="2"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0" borderId="2" xfId="0" applyFont="1" applyBorder="1" applyAlignment="1">
      <alignment horizontal="center" vertical="center"/>
    </xf>
    <xf numFmtId="4" fontId="5" fillId="0" borderId="2" xfId="0" applyNumberFormat="1" applyFont="1" applyBorder="1" applyAlignment="1">
      <alignment horizontal="center" vertical="center"/>
    </xf>
    <xf numFmtId="0" fontId="5" fillId="0" borderId="1" xfId="0" applyFont="1" applyBorder="1" applyAlignment="1">
      <alignment horizontal="center" vertical="center"/>
    </xf>
    <xf numFmtId="4" fontId="5" fillId="0" borderId="1" xfId="0" applyNumberFormat="1" applyFont="1" applyBorder="1" applyAlignment="1">
      <alignment horizontal="center" vertical="center"/>
    </xf>
    <xf numFmtId="0" fontId="5" fillId="0" borderId="2" xfId="0" applyFont="1" applyBorder="1" applyAlignment="1">
      <alignment horizontal="justify" vertical="center" wrapText="1"/>
    </xf>
    <xf numFmtId="0" fontId="5" fillId="0" borderId="2" xfId="0" applyFont="1" applyBorder="1" applyAlignment="1">
      <alignment horizontal="justify" vertical="top" wrapText="1"/>
    </xf>
    <xf numFmtId="0" fontId="4" fillId="0" borderId="1" xfId="0" applyFont="1" applyBorder="1" applyAlignment="1">
      <alignment horizontal="justify" vertical="center" wrapText="1"/>
    </xf>
    <xf numFmtId="9" fontId="5" fillId="0" borderId="2" xfId="2" applyFont="1" applyBorder="1" applyAlignment="1">
      <alignment horizontal="justify" vertical="center" wrapText="1"/>
    </xf>
    <xf numFmtId="0" fontId="5" fillId="0" borderId="1" xfId="0" applyFont="1" applyBorder="1" applyAlignment="1">
      <alignment horizontal="justify" vertical="center"/>
    </xf>
    <xf numFmtId="0" fontId="0" fillId="0" borderId="1" xfId="0" applyBorder="1" applyAlignment="1">
      <alignment horizontal="justify"/>
    </xf>
    <xf numFmtId="0" fontId="4" fillId="0" borderId="3" xfId="0" applyFont="1" applyBorder="1" applyAlignment="1">
      <alignment horizontal="center" vertical="center" wrapText="1"/>
    </xf>
    <xf numFmtId="0" fontId="0" fillId="0" borderId="1" xfId="0" applyBorder="1" applyAlignment="1">
      <alignment horizontal="center"/>
    </xf>
    <xf numFmtId="3" fontId="0" fillId="0" borderId="1" xfId="0" applyNumberFormat="1" applyBorder="1" applyAlignment="1">
      <alignment horizontal="center"/>
    </xf>
    <xf numFmtId="3" fontId="4" fillId="0" borderId="4" xfId="0" applyNumberFormat="1" applyFont="1" applyBorder="1" applyAlignment="1">
      <alignment horizontal="center" vertical="center" wrapText="1"/>
    </xf>
    <xf numFmtId="3" fontId="4" fillId="0" borderId="5" xfId="0" applyNumberFormat="1" applyFont="1" applyBorder="1" applyAlignment="1">
      <alignment horizontal="center" vertical="center" wrapText="1"/>
    </xf>
    <xf numFmtId="0" fontId="3" fillId="0" borderId="0" xfId="0" applyFont="1" applyBorder="1" applyAlignment="1">
      <alignment horizontal="justify" vertical="center" wrapText="1"/>
    </xf>
    <xf numFmtId="0" fontId="3" fillId="0" borderId="0" xfId="0" applyFont="1" applyBorder="1" applyAlignment="1">
      <alignment horizontal="center"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4" fillId="0" borderId="3" xfId="0" applyFont="1" applyBorder="1" applyAlignment="1">
      <alignment horizontal="right" vertical="center" wrapText="1"/>
    </xf>
    <xf numFmtId="0" fontId="4" fillId="0" borderId="4" xfId="0" applyFont="1" applyBorder="1" applyAlignment="1">
      <alignment horizontal="right" vertical="center" wrapText="1"/>
    </xf>
    <xf numFmtId="0" fontId="4" fillId="0" borderId="5" xfId="0" applyFont="1" applyBorder="1" applyAlignment="1">
      <alignment horizontal="right" vertical="center" wrapText="1"/>
    </xf>
    <xf numFmtId="0" fontId="4" fillId="0" borderId="1" xfId="0" applyFont="1" applyBorder="1" applyAlignment="1">
      <alignment horizontal="left" vertical="center" wrapText="1" indent="37"/>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3"/>
  <sheetViews>
    <sheetView showGridLines="0" tabSelected="1" workbookViewId="0">
      <selection activeCell="A5" sqref="A5"/>
    </sheetView>
  </sheetViews>
  <sheetFormatPr defaultRowHeight="12.75"/>
  <cols>
    <col min="1" max="1" width="4.7109375" customWidth="1"/>
    <col min="2" max="2" width="43.85546875" customWidth="1"/>
    <col min="3" max="5" width="9.140625" bestFit="1" customWidth="1"/>
    <col min="6" max="6" width="12.7109375" bestFit="1" customWidth="1"/>
    <col min="8" max="8" width="10.140625" bestFit="1" customWidth="1"/>
  </cols>
  <sheetData>
    <row r="1" spans="1:16" ht="15.75" customHeight="1">
      <c r="A1" s="46" t="s">
        <v>57</v>
      </c>
      <c r="B1" s="46"/>
      <c r="C1" s="46"/>
      <c r="D1" s="46"/>
      <c r="E1" s="46"/>
      <c r="F1" s="46"/>
      <c r="G1" s="21"/>
      <c r="H1" s="21"/>
      <c r="I1" s="15"/>
    </row>
    <row r="2" spans="1:16" ht="15.75" customHeight="1">
      <c r="A2" s="14"/>
      <c r="B2" s="14"/>
      <c r="C2" s="14"/>
      <c r="D2" s="15"/>
      <c r="E2" s="21"/>
      <c r="F2" s="21"/>
      <c r="G2" s="21"/>
      <c r="H2" s="21"/>
      <c r="I2" s="15"/>
      <c r="J2" s="13"/>
      <c r="K2" s="13"/>
      <c r="L2" s="13"/>
    </row>
    <row r="3" spans="1:16" ht="34.5" customHeight="1">
      <c r="A3" s="14"/>
      <c r="B3" s="14" t="s">
        <v>1</v>
      </c>
      <c r="C3" s="45" t="s">
        <v>58</v>
      </c>
      <c r="D3" s="45"/>
      <c r="E3" s="45"/>
      <c r="F3" s="45"/>
      <c r="G3" s="20"/>
      <c r="H3" s="20"/>
      <c r="K3" s="13"/>
      <c r="L3" s="13"/>
    </row>
    <row r="4" spans="1:16" ht="19.5" customHeight="1">
      <c r="A4" s="47" t="s">
        <v>52</v>
      </c>
      <c r="B4" s="48"/>
      <c r="C4" s="48"/>
      <c r="D4" s="48"/>
      <c r="E4" s="48"/>
      <c r="F4" s="48"/>
      <c r="G4" s="22"/>
      <c r="H4" s="22"/>
      <c r="I4" s="22"/>
      <c r="J4" s="22"/>
      <c r="K4" s="22"/>
      <c r="L4" s="1"/>
      <c r="M4" s="1"/>
      <c r="N4" s="1"/>
      <c r="O4" s="1"/>
      <c r="P4" s="1"/>
    </row>
    <row r="5" spans="1:16" ht="15.75">
      <c r="A5" s="40" t="s">
        <v>2</v>
      </c>
      <c r="B5" s="12" t="s">
        <v>0</v>
      </c>
      <c r="C5" s="12" t="s">
        <v>24</v>
      </c>
      <c r="D5" s="12" t="s">
        <v>25</v>
      </c>
      <c r="E5" s="12" t="s">
        <v>26</v>
      </c>
      <c r="F5" s="12" t="s">
        <v>27</v>
      </c>
    </row>
    <row r="6" spans="1:16" ht="63">
      <c r="A6" s="23">
        <v>1</v>
      </c>
      <c r="B6" s="35" t="s">
        <v>9</v>
      </c>
      <c r="C6" s="24">
        <v>2286</v>
      </c>
      <c r="D6" s="23">
        <v>5445</v>
      </c>
      <c r="E6" s="23" t="s">
        <v>28</v>
      </c>
      <c r="F6" s="25">
        <f>C6*D6/100</f>
        <v>124472.7</v>
      </c>
    </row>
    <row r="7" spans="1:16" ht="31.5">
      <c r="A7" s="23">
        <v>2</v>
      </c>
      <c r="B7" s="34" t="s">
        <v>59</v>
      </c>
      <c r="C7" s="24">
        <v>5667</v>
      </c>
      <c r="D7" s="26">
        <v>1285.6300000000001</v>
      </c>
      <c r="E7" s="23" t="s">
        <v>28</v>
      </c>
      <c r="F7" s="25">
        <f>C7*D7/100</f>
        <v>72856.652100000007</v>
      </c>
    </row>
    <row r="8" spans="1:16" ht="31.5">
      <c r="A8" s="30">
        <v>3</v>
      </c>
      <c r="B8" s="35" t="s">
        <v>10</v>
      </c>
      <c r="C8" s="24">
        <v>3513</v>
      </c>
      <c r="D8" s="31">
        <v>11948.36</v>
      </c>
      <c r="E8" s="23" t="s">
        <v>28</v>
      </c>
      <c r="F8" s="25">
        <f>C8*D8/100</f>
        <v>419745.88679999998</v>
      </c>
    </row>
    <row r="9" spans="1:16" ht="204.75">
      <c r="A9" s="28">
        <v>4</v>
      </c>
      <c r="B9" s="2" t="s">
        <v>11</v>
      </c>
      <c r="C9" s="27">
        <v>3226</v>
      </c>
      <c r="D9" s="27">
        <v>337</v>
      </c>
      <c r="E9" s="28" t="s">
        <v>31</v>
      </c>
      <c r="F9" s="29">
        <f>C9*D9</f>
        <v>1087162</v>
      </c>
    </row>
    <row r="10" spans="1:16" ht="78.75">
      <c r="A10" s="30">
        <v>5</v>
      </c>
      <c r="B10" s="34" t="s">
        <v>12</v>
      </c>
      <c r="C10" s="24">
        <v>158.41900000000001</v>
      </c>
      <c r="D10" s="31">
        <v>5001.7</v>
      </c>
      <c r="E10" s="23" t="s">
        <v>30</v>
      </c>
      <c r="F10" s="25">
        <f>C10*D10</f>
        <v>792364.31229999999</v>
      </c>
    </row>
    <row r="11" spans="1:16" ht="31.5">
      <c r="A11" s="32">
        <v>6</v>
      </c>
      <c r="B11" s="2" t="s">
        <v>14</v>
      </c>
      <c r="C11" s="27">
        <v>7390</v>
      </c>
      <c r="D11" s="33">
        <v>1141.25</v>
      </c>
      <c r="E11" s="28" t="s">
        <v>28</v>
      </c>
      <c r="F11" s="29">
        <f>C11*D11/100</f>
        <v>84338.375</v>
      </c>
    </row>
    <row r="12" spans="1:16" ht="31.5">
      <c r="A12" s="30">
        <v>7</v>
      </c>
      <c r="B12" s="34" t="s">
        <v>15</v>
      </c>
      <c r="C12" s="24">
        <v>895</v>
      </c>
      <c r="D12" s="26">
        <v>8694.9500000000007</v>
      </c>
      <c r="E12" s="23" t="s">
        <v>28</v>
      </c>
      <c r="F12" s="25">
        <f>C12*D12/100</f>
        <v>77819.802500000005</v>
      </c>
    </row>
    <row r="13" spans="1:16" ht="31.5">
      <c r="A13" s="30">
        <v>8</v>
      </c>
      <c r="B13" s="34" t="s">
        <v>13</v>
      </c>
      <c r="C13" s="24">
        <v>5667</v>
      </c>
      <c r="D13" s="31">
        <v>12674.36</v>
      </c>
      <c r="E13" s="23" t="s">
        <v>28</v>
      </c>
      <c r="F13" s="25">
        <f>C13*D13/100</f>
        <v>718255.98120000004</v>
      </c>
    </row>
    <row r="14" spans="1:16" ht="31.5">
      <c r="A14" s="32">
        <v>9</v>
      </c>
      <c r="B14" s="2" t="s">
        <v>20</v>
      </c>
      <c r="C14" s="27">
        <v>1078</v>
      </c>
      <c r="D14" s="33">
        <v>12346.65</v>
      </c>
      <c r="E14" s="28" t="s">
        <v>28</v>
      </c>
      <c r="F14" s="29">
        <f>C14*D14/100</f>
        <v>133096.88699999999</v>
      </c>
    </row>
    <row r="15" spans="1:16" ht="31.5">
      <c r="A15" s="30">
        <v>10</v>
      </c>
      <c r="B15" s="34" t="s">
        <v>60</v>
      </c>
      <c r="C15" s="24">
        <v>99</v>
      </c>
      <c r="D15" s="31">
        <v>228.9</v>
      </c>
      <c r="E15" s="23" t="s">
        <v>29</v>
      </c>
      <c r="F15" s="25">
        <f>C15*D15</f>
        <v>22661.100000000002</v>
      </c>
    </row>
    <row r="16" spans="1:16" ht="31.5">
      <c r="A16" s="30">
        <v>11</v>
      </c>
      <c r="B16" s="34" t="s">
        <v>61</v>
      </c>
      <c r="C16" s="24">
        <v>44</v>
      </c>
      <c r="D16" s="31">
        <v>240.5</v>
      </c>
      <c r="E16" s="23" t="s">
        <v>29</v>
      </c>
      <c r="F16" s="25">
        <f>C16*D16</f>
        <v>10582</v>
      </c>
    </row>
    <row r="17" spans="1:6" ht="31.5">
      <c r="A17" s="32">
        <v>12</v>
      </c>
      <c r="B17" s="2" t="s">
        <v>3</v>
      </c>
      <c r="C17" s="27">
        <v>10325</v>
      </c>
      <c r="D17" s="33">
        <v>2206.6</v>
      </c>
      <c r="E17" s="28" t="s">
        <v>28</v>
      </c>
      <c r="F17" s="29">
        <f>C17*D17/100</f>
        <v>227831.45</v>
      </c>
    </row>
    <row r="18" spans="1:6" ht="31.5">
      <c r="A18" s="32">
        <v>13</v>
      </c>
      <c r="B18" s="2" t="s">
        <v>4</v>
      </c>
      <c r="C18" s="27">
        <f>C17</f>
        <v>10325</v>
      </c>
      <c r="D18" s="33">
        <v>2197.52</v>
      </c>
      <c r="E18" s="28" t="s">
        <v>28</v>
      </c>
      <c r="F18" s="29">
        <f>C18*D18/100</f>
        <v>226893.94</v>
      </c>
    </row>
    <row r="19" spans="1:6" ht="31.5">
      <c r="A19" s="32">
        <v>14</v>
      </c>
      <c r="B19" s="2" t="s">
        <v>22</v>
      </c>
      <c r="C19" s="27">
        <v>8644</v>
      </c>
      <c r="D19" s="33">
        <v>1287.44</v>
      </c>
      <c r="E19" s="28" t="s">
        <v>28</v>
      </c>
      <c r="F19" s="29">
        <f t="shared" ref="F19" si="0">C19*D19/100</f>
        <v>111286.31360000001</v>
      </c>
    </row>
    <row r="20" spans="1:6" ht="47.25">
      <c r="A20" s="32">
        <v>15</v>
      </c>
      <c r="B20" s="2" t="s">
        <v>7</v>
      </c>
      <c r="C20" s="27">
        <v>2288</v>
      </c>
      <c r="D20" s="33">
        <v>4411.82</v>
      </c>
      <c r="E20" s="28" t="s">
        <v>28</v>
      </c>
      <c r="F20" s="29">
        <f>C20*D20/100</f>
        <v>100942.44160000001</v>
      </c>
    </row>
    <row r="21" spans="1:6" ht="15.75">
      <c r="A21" s="12" t="s">
        <v>5</v>
      </c>
      <c r="B21" s="36" t="s">
        <v>55</v>
      </c>
      <c r="C21" s="27">
        <v>3823</v>
      </c>
      <c r="D21" s="33">
        <v>3275.5</v>
      </c>
      <c r="E21" s="28" t="s">
        <v>29</v>
      </c>
      <c r="F21" s="29">
        <f>C21*D21/100</f>
        <v>125222.36500000001</v>
      </c>
    </row>
    <row r="22" spans="1:6" ht="78.75">
      <c r="A22" s="32">
        <v>16</v>
      </c>
      <c r="B22" s="2" t="s">
        <v>19</v>
      </c>
      <c r="C22" s="27">
        <v>94</v>
      </c>
      <c r="D22" s="33">
        <v>14429.25</v>
      </c>
      <c r="E22" s="28" t="s">
        <v>28</v>
      </c>
      <c r="F22" s="29">
        <f>C22*D22/100</f>
        <v>13563.495000000001</v>
      </c>
    </row>
    <row r="23" spans="1:6" ht="110.25">
      <c r="A23" s="30">
        <v>17</v>
      </c>
      <c r="B23" s="34" t="s">
        <v>54</v>
      </c>
      <c r="C23" s="24">
        <v>189</v>
      </c>
      <c r="D23" s="31">
        <v>902.93</v>
      </c>
      <c r="E23" s="23" t="s">
        <v>29</v>
      </c>
      <c r="F23" s="25">
        <f>C23*D23</f>
        <v>170653.77</v>
      </c>
    </row>
    <row r="24" spans="1:6" ht="47.25">
      <c r="A24" s="32">
        <v>18</v>
      </c>
      <c r="B24" s="2" t="s">
        <v>33</v>
      </c>
      <c r="C24" s="27">
        <v>248</v>
      </c>
      <c r="D24" s="33">
        <v>180.5</v>
      </c>
      <c r="E24" s="28" t="s">
        <v>29</v>
      </c>
      <c r="F24" s="29">
        <f>C24*D24</f>
        <v>44764</v>
      </c>
    </row>
    <row r="25" spans="1:6" ht="63">
      <c r="A25" s="32">
        <v>19</v>
      </c>
      <c r="B25" s="2" t="s">
        <v>21</v>
      </c>
      <c r="C25" s="27">
        <v>48</v>
      </c>
      <c r="D25" s="33">
        <v>726.72</v>
      </c>
      <c r="E25" s="28" t="s">
        <v>29</v>
      </c>
      <c r="F25" s="29">
        <f>C25*D25</f>
        <v>34882.559999999998</v>
      </c>
    </row>
    <row r="26" spans="1:6" ht="31.5">
      <c r="A26" s="28">
        <v>20</v>
      </c>
      <c r="B26" s="2" t="s">
        <v>56</v>
      </c>
      <c r="C26" s="28">
        <v>403</v>
      </c>
      <c r="D26" s="33">
        <v>21021.11</v>
      </c>
      <c r="E26" s="28" t="s">
        <v>35</v>
      </c>
      <c r="F26" s="29">
        <f>C26*D26/100</f>
        <v>84715.073300000004</v>
      </c>
    </row>
    <row r="27" spans="1:6" ht="31.5">
      <c r="A27" s="30">
        <v>21</v>
      </c>
      <c r="B27" s="34" t="s">
        <v>36</v>
      </c>
      <c r="C27" s="24">
        <v>224</v>
      </c>
      <c r="D27" s="31">
        <v>28299.3</v>
      </c>
      <c r="E27" s="23" t="s">
        <v>28</v>
      </c>
      <c r="F27" s="25">
        <f>C27*D27/100</f>
        <v>63390.432000000001</v>
      </c>
    </row>
    <row r="28" spans="1:6" ht="31.5">
      <c r="A28" s="30">
        <v>22</v>
      </c>
      <c r="B28" s="34" t="s">
        <v>62</v>
      </c>
      <c r="C28" s="24">
        <v>513</v>
      </c>
      <c r="D28" s="31">
        <v>28253.61</v>
      </c>
      <c r="E28" s="23" t="s">
        <v>28</v>
      </c>
      <c r="F28" s="25">
        <f>C28*D28/100</f>
        <v>144941.01929999999</v>
      </c>
    </row>
    <row r="29" spans="1:6" ht="78.75">
      <c r="A29" s="30">
        <v>23</v>
      </c>
      <c r="B29" s="34" t="s">
        <v>63</v>
      </c>
      <c r="C29" s="24">
        <v>480</v>
      </c>
      <c r="D29" s="31">
        <v>3918.2</v>
      </c>
      <c r="E29" s="23" t="s">
        <v>28</v>
      </c>
      <c r="F29" s="25">
        <f>C29*D29/100</f>
        <v>18807.36</v>
      </c>
    </row>
    <row r="30" spans="1:6" ht="94.5">
      <c r="A30" s="30">
        <v>24</v>
      </c>
      <c r="B30" s="34" t="s">
        <v>64</v>
      </c>
      <c r="C30" s="24">
        <v>480</v>
      </c>
      <c r="D30" s="31">
        <v>223.97</v>
      </c>
      <c r="E30" s="23" t="s">
        <v>29</v>
      </c>
      <c r="F30" s="25">
        <f>C30*D30</f>
        <v>107505.60000000001</v>
      </c>
    </row>
    <row r="31" spans="1:6" ht="15.75">
      <c r="A31" s="32">
        <v>25</v>
      </c>
      <c r="B31" s="2" t="s">
        <v>23</v>
      </c>
      <c r="C31" s="27">
        <v>2915</v>
      </c>
      <c r="D31" s="33">
        <v>829.95</v>
      </c>
      <c r="E31" s="28" t="s">
        <v>28</v>
      </c>
      <c r="F31" s="29">
        <f t="shared" ref="F31:F36" si="1">C31*D31/100</f>
        <v>24193.0425</v>
      </c>
    </row>
    <row r="32" spans="1:6" ht="31.5">
      <c r="A32" s="32">
        <v>26</v>
      </c>
      <c r="B32" s="2" t="s">
        <v>16</v>
      </c>
      <c r="C32" s="27">
        <v>10325</v>
      </c>
      <c r="D32" s="33">
        <v>442.75</v>
      </c>
      <c r="E32" s="28" t="s">
        <v>28</v>
      </c>
      <c r="F32" s="29">
        <f t="shared" si="1"/>
        <v>45713.9375</v>
      </c>
    </row>
    <row r="33" spans="1:6" ht="15.75">
      <c r="A33" s="32">
        <v>27</v>
      </c>
      <c r="B33" s="2" t="s">
        <v>65</v>
      </c>
      <c r="C33" s="27">
        <v>10325</v>
      </c>
      <c r="D33" s="33">
        <v>1079.6500000000001</v>
      </c>
      <c r="E33" s="28" t="s">
        <v>28</v>
      </c>
      <c r="F33" s="29">
        <f t="shared" si="1"/>
        <v>111473.86250000002</v>
      </c>
    </row>
    <row r="34" spans="1:6" ht="94.5">
      <c r="A34" s="30">
        <v>28</v>
      </c>
      <c r="B34" s="34" t="s">
        <v>8</v>
      </c>
      <c r="C34" s="24">
        <v>8644</v>
      </c>
      <c r="D34" s="31">
        <v>1948.1</v>
      </c>
      <c r="E34" s="23" t="s">
        <v>28</v>
      </c>
      <c r="F34" s="25">
        <f t="shared" si="1"/>
        <v>168393.764</v>
      </c>
    </row>
    <row r="35" spans="1:6" ht="31.5">
      <c r="A35" s="32">
        <v>26</v>
      </c>
      <c r="B35" s="2" t="s">
        <v>17</v>
      </c>
      <c r="C35" s="27">
        <v>1058</v>
      </c>
      <c r="D35" s="33">
        <v>2116.6999999999998</v>
      </c>
      <c r="E35" s="28" t="s">
        <v>28</v>
      </c>
      <c r="F35" s="29">
        <f t="shared" si="1"/>
        <v>22394.685999999998</v>
      </c>
    </row>
    <row r="36" spans="1:6" ht="47.25">
      <c r="A36" s="32">
        <v>27</v>
      </c>
      <c r="B36" s="2" t="s">
        <v>18</v>
      </c>
      <c r="C36" s="27">
        <v>96</v>
      </c>
      <c r="D36" s="33">
        <v>1270.83</v>
      </c>
      <c r="E36" s="28" t="s">
        <v>28</v>
      </c>
      <c r="F36" s="29">
        <f t="shared" si="1"/>
        <v>1219.9967999999999</v>
      </c>
    </row>
    <row r="37" spans="1:6" ht="18">
      <c r="B37" s="49" t="s">
        <v>32</v>
      </c>
      <c r="C37" s="50"/>
      <c r="D37" s="50"/>
      <c r="E37" s="51"/>
      <c r="F37" s="19">
        <v>5839150</v>
      </c>
    </row>
    <row r="38" spans="1:6" ht="15.75">
      <c r="A38" s="11" t="s">
        <v>5</v>
      </c>
      <c r="B38" s="5" t="s">
        <v>37</v>
      </c>
      <c r="C38" s="6"/>
      <c r="D38" s="7"/>
      <c r="E38" s="7"/>
      <c r="F38" s="8"/>
    </row>
    <row r="39" spans="1:6" ht="110.25">
      <c r="A39" s="23">
        <v>1</v>
      </c>
      <c r="B39" s="34" t="s">
        <v>38</v>
      </c>
      <c r="C39" s="23">
        <v>4</v>
      </c>
      <c r="D39" s="24">
        <v>4802.6099999999997</v>
      </c>
      <c r="E39" s="23" t="s">
        <v>39</v>
      </c>
      <c r="F39" s="25">
        <f t="shared" ref="F39:F43" si="2">C39*D39</f>
        <v>19210.439999999999</v>
      </c>
    </row>
    <row r="40" spans="1:6" ht="94.5">
      <c r="A40" s="30">
        <v>2</v>
      </c>
      <c r="B40" s="34" t="s">
        <v>42</v>
      </c>
      <c r="C40" s="23">
        <v>74</v>
      </c>
      <c r="D40" s="24">
        <v>99.79</v>
      </c>
      <c r="E40" s="23" t="s">
        <v>41</v>
      </c>
      <c r="F40" s="25">
        <f t="shared" si="2"/>
        <v>7384.46</v>
      </c>
    </row>
    <row r="41" spans="1:6" ht="15.75">
      <c r="A41" s="28">
        <v>3</v>
      </c>
      <c r="B41" s="2" t="s">
        <v>51</v>
      </c>
      <c r="C41" s="28">
        <v>4</v>
      </c>
      <c r="D41" s="27">
        <v>229.42</v>
      </c>
      <c r="E41" s="28" t="s">
        <v>39</v>
      </c>
      <c r="F41" s="29">
        <f t="shared" si="2"/>
        <v>917.68</v>
      </c>
    </row>
    <row r="42" spans="1:6" ht="110.25">
      <c r="A42" s="23">
        <v>4</v>
      </c>
      <c r="B42" s="37" t="s">
        <v>43</v>
      </c>
      <c r="C42" s="23">
        <v>60</v>
      </c>
      <c r="D42" s="24">
        <v>199.25</v>
      </c>
      <c r="E42" s="23" t="s">
        <v>34</v>
      </c>
      <c r="F42" s="25">
        <f t="shared" si="2"/>
        <v>11955</v>
      </c>
    </row>
    <row r="43" spans="1:6" ht="94.5">
      <c r="A43" s="23">
        <v>5</v>
      </c>
      <c r="B43" s="34" t="s">
        <v>40</v>
      </c>
      <c r="C43" s="23">
        <v>1</v>
      </c>
      <c r="D43" s="24">
        <v>21989.61</v>
      </c>
      <c r="E43" s="23" t="s">
        <v>41</v>
      </c>
      <c r="F43" s="25">
        <f t="shared" si="2"/>
        <v>21989.61</v>
      </c>
    </row>
    <row r="44" spans="1:6" ht="94.5">
      <c r="A44" s="23">
        <v>6</v>
      </c>
      <c r="B44" s="34" t="s">
        <v>49</v>
      </c>
      <c r="C44" s="23">
        <v>1</v>
      </c>
      <c r="D44" s="24">
        <v>14748</v>
      </c>
      <c r="E44" s="23" t="s">
        <v>41</v>
      </c>
      <c r="F44" s="25">
        <f>C44*D44</f>
        <v>14748</v>
      </c>
    </row>
    <row r="45" spans="1:6" ht="47.25">
      <c r="A45" s="23">
        <v>7</v>
      </c>
      <c r="B45" s="35" t="s">
        <v>44</v>
      </c>
      <c r="C45" s="23"/>
      <c r="D45" s="24"/>
      <c r="E45" s="23"/>
      <c r="F45" s="25"/>
    </row>
    <row r="46" spans="1:6" ht="15.75">
      <c r="A46" s="28" t="s">
        <v>6</v>
      </c>
      <c r="B46" s="2" t="s">
        <v>45</v>
      </c>
      <c r="C46" s="28">
        <v>10</v>
      </c>
      <c r="D46" s="27">
        <v>76.05</v>
      </c>
      <c r="E46" s="28" t="s">
        <v>41</v>
      </c>
      <c r="F46" s="29">
        <f t="shared" ref="F46" si="3">C46*D46</f>
        <v>760.5</v>
      </c>
    </row>
    <row r="47" spans="1:6" ht="15.75">
      <c r="A47" s="32"/>
      <c r="B47" s="38"/>
      <c r="C47" s="9"/>
      <c r="D47" s="32"/>
      <c r="E47" s="32"/>
      <c r="F47" s="8"/>
    </row>
    <row r="48" spans="1:6" ht="15.75">
      <c r="A48" s="28" t="s">
        <v>5</v>
      </c>
      <c r="B48" s="2" t="s">
        <v>46</v>
      </c>
      <c r="C48" s="28">
        <v>90</v>
      </c>
      <c r="D48" s="27">
        <v>38.950000000000003</v>
      </c>
      <c r="E48" s="28" t="s">
        <v>41</v>
      </c>
      <c r="F48" s="29">
        <f>C48*D48</f>
        <v>3505.5000000000005</v>
      </c>
    </row>
    <row r="49" spans="1:10" ht="12.75" customHeight="1">
      <c r="A49" s="41"/>
      <c r="B49" s="39"/>
      <c r="C49" s="41"/>
      <c r="D49" s="41"/>
      <c r="E49" s="41"/>
      <c r="F49" s="42"/>
    </row>
    <row r="50" spans="1:10" ht="15.75" customHeight="1">
      <c r="A50" s="28" t="s">
        <v>47</v>
      </c>
      <c r="B50" s="2" t="s">
        <v>48</v>
      </c>
      <c r="C50" s="28">
        <v>1</v>
      </c>
      <c r="D50" s="27">
        <v>4500</v>
      </c>
      <c r="E50" s="28" t="s">
        <v>41</v>
      </c>
      <c r="F50" s="29">
        <f>C50*D50</f>
        <v>4500</v>
      </c>
    </row>
    <row r="51" spans="1:10" ht="15.75" customHeight="1">
      <c r="A51" s="10"/>
      <c r="B51" s="52" t="s">
        <v>53</v>
      </c>
      <c r="C51" s="52"/>
      <c r="D51" s="52"/>
      <c r="E51" s="52"/>
      <c r="F51" s="3">
        <v>84915</v>
      </c>
      <c r="J51" s="18"/>
    </row>
    <row r="52" spans="1:10" ht="15.75">
      <c r="A52" s="17"/>
      <c r="B52" s="43" t="s">
        <v>50</v>
      </c>
      <c r="C52" s="43"/>
      <c r="D52" s="43"/>
      <c r="E52" s="44"/>
      <c r="F52" s="4">
        <f>F51+F37</f>
        <v>5924065</v>
      </c>
    </row>
    <row r="53" spans="1:10" ht="12.75" customHeight="1">
      <c r="E53" s="16"/>
      <c r="F53" s="16"/>
    </row>
  </sheetData>
  <mergeCells count="6">
    <mergeCell ref="B52:E52"/>
    <mergeCell ref="C3:F3"/>
    <mergeCell ref="A1:F1"/>
    <mergeCell ref="A4:F4"/>
    <mergeCell ref="B37:E37"/>
    <mergeCell ref="B51:E51"/>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BOQ-21</vt:lpstr>
      <vt:lpstr>'BOQ-21'!Print_Titles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2017-02-06T09:27:40Z</cp:lastPrinted>
  <dcterms:created xsi:type="dcterms:W3CDTF">2003-07-19T10:48:28Z</dcterms:created>
  <dcterms:modified xsi:type="dcterms:W3CDTF">2017-02-06T09:28:16Z</dcterms:modified>
</cp:coreProperties>
</file>