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 NO.14" sheetId="102" r:id="rId1"/>
  </sheets>
  <definedNames>
    <definedName name="_xlnm.Print_Titles" localSheetId="0">'B.O.Q NO.14'!$6:$6</definedName>
  </definedNames>
  <calcPr calcId="124519"/>
</workbook>
</file>

<file path=xl/calcChain.xml><?xml version="1.0" encoding="utf-8"?>
<calcChain xmlns="http://schemas.openxmlformats.org/spreadsheetml/2006/main">
  <c r="F43" i="102"/>
  <c r="F42"/>
  <c r="F41"/>
  <c r="F40"/>
  <c r="F39"/>
  <c r="F38"/>
  <c r="F37"/>
  <c r="F36"/>
  <c r="F35"/>
  <c r="C34"/>
  <c r="F34" s="1"/>
  <c r="F30"/>
  <c r="F29"/>
  <c r="F28"/>
  <c r="F27"/>
  <c r="F26"/>
  <c r="C25"/>
  <c r="F25" s="1"/>
  <c r="F24"/>
  <c r="F23"/>
  <c r="F67"/>
  <c r="F65"/>
  <c r="F63"/>
  <c r="F61"/>
  <c r="F58"/>
  <c r="F57"/>
  <c r="C54"/>
  <c r="F54" s="1"/>
  <c r="C52"/>
  <c r="F52" s="1"/>
  <c r="C51"/>
  <c r="F51" s="1"/>
  <c r="C50"/>
  <c r="F50" s="1"/>
  <c r="C49"/>
  <c r="F49" s="1"/>
  <c r="C48"/>
  <c r="F48" s="1"/>
  <c r="F47"/>
  <c r="F46"/>
  <c r="F33"/>
  <c r="F32"/>
  <c r="F21"/>
  <c r="F17"/>
  <c r="F16"/>
  <c r="F13"/>
  <c r="F31"/>
  <c r="F11"/>
  <c r="F7"/>
  <c r="F44" l="1"/>
  <c r="F71" s="1"/>
</calcChain>
</file>

<file path=xl/sharedStrings.xml><?xml version="1.0" encoding="utf-8"?>
<sst xmlns="http://schemas.openxmlformats.org/spreadsheetml/2006/main" count="113" uniqueCount="72">
  <si>
    <t>DESCRIPTION</t>
  </si>
  <si>
    <t>NAME OF WORK:</t>
  </si>
  <si>
    <t>S.#</t>
  </si>
  <si>
    <t>Cement Plaster 1:6 up to 20' height Ratio 3/4" thick (S.I.No:13(b)-P/51)</t>
  </si>
  <si>
    <t>Cement Plaster 1:4 up to 20' height Ratio 1/2" thick (S.I.No:11(a)-P/51)</t>
  </si>
  <si>
    <t>B</t>
  </si>
  <si>
    <t>A</t>
  </si>
  <si>
    <t>Dismantling cement concrete reinforced separating reinfor cement from concrete cleaning and straightening the same                                           (S.I.No:20-P/10)</t>
  </si>
  <si>
    <t>Pacca brick work in Foundation and plinth in cement sand mortor 1:6 (S.I.No:4-P/20)</t>
  </si>
  <si>
    <t>Reinforced cement concrete  including all labour and material except the cost of steel reinforcement and its labour for bending and binding which will be paid separately. This rate also includes all kinds of forms moulds lifting shuttering curring rendering and finishing the exposed surface (including screening and washof shingle) (a) R.C work in roof slab, beams coloumns rafts lintel &amp; other structurel member laid in situ or precast laid in position in all respect (i) Ratio 1:2:4 90 Lbs. cement 2 Cft sand 4 Cft shingle 1/8" to 1/4" guage. (S.I.No:6(a)(i)-P/16)</t>
  </si>
  <si>
    <t>Fabrication of Tar bars steel reinforcement for cement concrete including cutting bending laying in position making joints and fastenings including cost of binding wire also includes removal of rust from bars (b) Using Tar Bars. (S.I.No:8(b)-P/16)</t>
  </si>
  <si>
    <t>Pacca brick work in G.Floor i/c stricking of joints cement sand mortor 1:6. (S.I.No:5©-P/20)</t>
  </si>
  <si>
    <t>Cement Concrete brick or stone ballast 11/2" to 2" guage Ratio 1:5:10. (S.I.No:4©-P/14)</t>
  </si>
  <si>
    <t>Qnty:</t>
  </si>
  <si>
    <t>Rate</t>
  </si>
  <si>
    <t>Unit</t>
  </si>
  <si>
    <t>Amount</t>
  </si>
  <si>
    <t>%.Cft</t>
  </si>
  <si>
    <t>P.Sft</t>
  </si>
  <si>
    <t>P.Cwt</t>
  </si>
  <si>
    <t>P.Cft</t>
  </si>
  <si>
    <t>Dismantling brick masonary . (S.I.No;13©-P/10)</t>
  </si>
  <si>
    <t>WATER SUPPLY</t>
  </si>
  <si>
    <t>P/F squating type white glazed eathen ware W.C pan of whith i/c the cost of flushing cistern wait internal fitting and flush pipe with bend making good in cement concrete 1:2:4 (i) W.C not less than 23" clear opening between flushing &amp; 3 gallons flushing tank with 4" dia C.P trap and C.I thumble (S.I.No:1(a)-P/1)</t>
  </si>
  <si>
    <t>P.Each</t>
  </si>
  <si>
    <t>P.Nos.</t>
  </si>
  <si>
    <t>P/F Hand pimp all accessories i/c fitting and fixing with local made coir strainer with wooden shoe i/c the complete</t>
  </si>
  <si>
    <t>Filter</t>
  </si>
  <si>
    <t>G.I Pipe</t>
  </si>
  <si>
    <t>C</t>
  </si>
  <si>
    <t>Machine</t>
  </si>
  <si>
    <t>P/F approved quality A.C motor pum pumping set (Javed Engineering) made 1/1/4" 1" section and delivery wsith base and compling 1 H.P single phase motor (Siemens make) 60" head of 2800 KPM i/c the cost of C.I fitting nuts bolts and the cost of 1:2:4 plate form</t>
  </si>
  <si>
    <t>G.TOTAL</t>
  </si>
  <si>
    <t xml:space="preserve">                 BILL OF QUANITITES B.O.Q (CIVIL WORK)</t>
  </si>
  <si>
    <t>P/F &amp;Fixing 22"x16" lavatory basin in white glazed earthen ware complete with and i/c the coast of W.I Or C.I cantilevar brackets 6 inches built into walls in 2 coats after a primary coat cost(S.I.NO 13p/3)</t>
  </si>
  <si>
    <t>Add: extra labour for providing and fixing of earthen wire padestal white or coloured.</t>
  </si>
  <si>
    <t>P/F in position nyloon connection complete with 1/2" dia brass stop cock with pair of brass nuts lining joints to nayloon connection.</t>
  </si>
  <si>
    <t>P/F 15"x12" bevled edge mirror of belguim glass complete (S.I.NO:3p/7)</t>
  </si>
  <si>
    <t>S/F concealed stop cock of superior quailty with C.P head 1/2" dia</t>
  </si>
  <si>
    <t>S/F long bib cock Of superior Quality with C.P head 1/2"dia</t>
  </si>
  <si>
    <t>S/F swan type piller cock of superior quality etc</t>
  </si>
  <si>
    <t>N.S.I</t>
  </si>
  <si>
    <t>P/F UPVC pipe (AGM)SCH:40 (E) on surface using clips/ saddle of approved quality and material etc(1/2dia ) (N.S.I)</t>
  </si>
  <si>
    <t>3/4"dia</t>
  </si>
  <si>
    <t>1"dia</t>
  </si>
  <si>
    <t>First class deodar wood wrought, joiner in doors and windows etc, fixed in position including chowkats holds fasts hinges, iron tower bolts, chocks cleats, handles and cords with hooks etc. deodar panelled or panelled and glazed or fully glazed (b) 1-3/4" thick (S.I.No:7(b)-P/57)(only shutters)</t>
  </si>
  <si>
    <t>Total RS:</t>
  </si>
  <si>
    <t>D</t>
  </si>
  <si>
    <t>S.I RS:</t>
  </si>
  <si>
    <t>N.S.I  RS:</t>
  </si>
  <si>
    <t>Grand TOTAL Part A &amp; Part B RS:</t>
  </si>
  <si>
    <t>BOQ-14</t>
  </si>
  <si>
    <t>M&amp;R PROGRAMME 2016-17@ GGPS SOFI MUHAMMAD BUX KHOSO TALUKA QUBO</t>
  </si>
  <si>
    <t>Suplying Girder at the site of work (Sch: of Material)</t>
  </si>
  <si>
    <t>Supplying T.Iron at the site of work (Sch: of Material)</t>
  </si>
  <si>
    <t>Erection rooled steel brams rail or erections</t>
  </si>
  <si>
    <t>First class tiles roofing of consisting 4" earth &amp; 1" Mud Plaster with gobri leeping over 1/2" thick</t>
  </si>
  <si>
    <t>%.Sft</t>
  </si>
  <si>
    <t xml:space="preserve">P/L single per layer of Plythin sheet 0.13mm thick for watering ramming </t>
  </si>
  <si>
    <t>Reinforcement cement concrete spout i/c fixing in position</t>
  </si>
  <si>
    <t>S/F sand under floor and plugging into walls</t>
  </si>
  <si>
    <t>Extra lead 3.0 Mile</t>
  </si>
  <si>
    <t>Cement concrete plain i/c placing compacting finishing stone aggregate without shuttering</t>
  </si>
  <si>
    <t>P/L white glazed tiles 6"x6"x1/4" on floor on walls facing required floor and pattern specification joints in white cement and pigment over a base of 1:2</t>
  </si>
  <si>
    <t>P/L HALLA or patterns tiles glazed 8"x8"x1/4" on floor on wall facing required floor and pattern of STILE specification jointed in white cement and pigment over base 1:2 grey cement mortor 3/4" thick</t>
  </si>
  <si>
    <t>White wash Three coats (S.I.No:26-P/53)</t>
  </si>
  <si>
    <t>Preparing surface painting with weather coat i/c rubbing the surface etc complete</t>
  </si>
  <si>
    <t>Primary coat of chalk under distempering (S.I.no:23-P/53)</t>
  </si>
  <si>
    <t>Distempering Three coats (S.I.No:24(B)-P/53)</t>
  </si>
  <si>
    <t>Preparing Surface painting Doors &amp; Windows any type (S.I.No:4-P/76)</t>
  </si>
  <si>
    <t>Preparing surface painting Guard bars gates of iron bars grating railing i/c standard braces etc similar open work</t>
  </si>
  <si>
    <t>TOTAL PART-A</t>
  </si>
</sst>
</file>

<file path=xl/styles.xml><?xml version="1.0" encoding="utf-8"?>
<styleSheet xmlns="http://schemas.openxmlformats.org/spreadsheetml/2006/main">
  <numFmts count="1">
    <numFmt numFmtId="164" formatCode="#,##0.000"/>
  </numFmts>
  <fonts count="12">
    <font>
      <sz val="10"/>
      <name val="Arial"/>
    </font>
    <font>
      <sz val="10"/>
      <name val="Arial"/>
      <family val="2"/>
    </font>
    <font>
      <b/>
      <sz val="10"/>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u/>
      <sz val="12"/>
      <name val="Arial Narrow"/>
      <family val="2"/>
    </font>
    <font>
      <b/>
      <sz val="14"/>
      <name val="Arial Narrow"/>
      <family val="2"/>
    </font>
    <font>
      <u/>
      <sz val="10"/>
      <name val="Arial"/>
      <family val="2"/>
    </font>
    <font>
      <b/>
      <u/>
      <sz val="10"/>
      <name val="Arial"/>
      <family val="2"/>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2">
    <xf numFmtId="0" fontId="0" fillId="0" borderId="0"/>
    <xf numFmtId="0" fontId="1" fillId="0" borderId="0"/>
  </cellStyleXfs>
  <cellXfs count="103">
    <xf numFmtId="0" fontId="0" fillId="0" borderId="0" xfId="0"/>
    <xf numFmtId="0" fontId="0" fillId="0" borderId="0" xfId="0" applyBorder="1"/>
    <xf numFmtId="0" fontId="5" fillId="0" borderId="1" xfId="0" applyFont="1" applyBorder="1" applyAlignment="1">
      <alignment horizontal="justify" vertical="center" wrapText="1"/>
    </xf>
    <xf numFmtId="3" fontId="4" fillId="0" borderId="1" xfId="0" applyNumberFormat="1" applyFont="1" applyBorder="1" applyAlignment="1">
      <alignment horizontal="center" vertical="center"/>
    </xf>
    <xf numFmtId="0" fontId="4" fillId="0" borderId="1" xfId="0" applyFont="1" applyBorder="1" applyAlignment="1">
      <alignment horizontal="left" vertical="center"/>
    </xf>
    <xf numFmtId="0" fontId="5" fillId="0" borderId="1" xfId="0" applyFont="1" applyBorder="1" applyAlignment="1">
      <alignment horizontal="left" vertical="center"/>
    </xf>
    <xf numFmtId="0" fontId="8" fillId="0" borderId="1" xfId="0" applyFont="1" applyBorder="1" applyAlignment="1">
      <alignment horizontal="center" vertical="center"/>
    </xf>
    <xf numFmtId="3" fontId="5" fillId="0" borderId="1" xfId="0" applyNumberFormat="1" applyFont="1" applyBorder="1" applyAlignment="1">
      <alignment horizontal="center" vertical="center"/>
    </xf>
    <xf numFmtId="2" fontId="5" fillId="0" borderId="1" xfId="0" applyNumberFormat="1"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0" fillId="0" borderId="0" xfId="0" applyAlignment="1"/>
    <xf numFmtId="0" fontId="3" fillId="0" borderId="0" xfId="0" applyFont="1" applyBorder="1" applyAlignment="1">
      <alignment vertical="center"/>
    </xf>
    <xf numFmtId="0" fontId="6" fillId="0" borderId="0" xfId="0" applyFont="1" applyAlignment="1">
      <alignment vertical="top"/>
    </xf>
    <xf numFmtId="0" fontId="3" fillId="0" borderId="0" xfId="0" applyFont="1" applyBorder="1" applyAlignment="1">
      <alignment vertical="center" wrapText="1"/>
    </xf>
    <xf numFmtId="0" fontId="9" fillId="0" borderId="0" xfId="0" applyFont="1" applyAlignment="1">
      <alignment vertical="top"/>
    </xf>
    <xf numFmtId="0" fontId="7" fillId="0" borderId="0" xfId="0" applyFont="1" applyBorder="1" applyAlignment="1">
      <alignment vertical="center"/>
    </xf>
    <xf numFmtId="4"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3" fontId="5" fillId="0" borderId="1" xfId="0" applyNumberFormat="1" applyFont="1" applyBorder="1" applyAlignment="1">
      <alignment horizontal="center" vertical="center" wrapText="1"/>
    </xf>
    <xf numFmtId="0" fontId="5" fillId="0" borderId="1" xfId="0" applyFont="1" applyBorder="1" applyAlignment="1">
      <alignment horizontal="center" vertical="center"/>
    </xf>
    <xf numFmtId="4" fontId="5" fillId="0" borderId="1" xfId="0" applyNumberFormat="1" applyFont="1" applyBorder="1" applyAlignment="1">
      <alignment horizontal="center" vertical="center"/>
    </xf>
    <xf numFmtId="0" fontId="0" fillId="0" borderId="1" xfId="0" applyBorder="1" applyAlignment="1">
      <alignment horizontal="right"/>
    </xf>
    <xf numFmtId="0" fontId="4" fillId="0" borderId="1" xfId="0" applyFont="1" applyBorder="1" applyAlignment="1">
      <alignment horizontal="center" wrapText="1"/>
    </xf>
    <xf numFmtId="0" fontId="5" fillId="0" borderId="1" xfId="0" applyFont="1" applyBorder="1" applyAlignment="1">
      <alignment horizontal="justify" wrapText="1"/>
    </xf>
    <xf numFmtId="0" fontId="5" fillId="0" borderId="1" xfId="0" applyFont="1" applyBorder="1" applyAlignment="1">
      <alignment horizontal="center"/>
    </xf>
    <xf numFmtId="0" fontId="0" fillId="0" borderId="1" xfId="0" applyBorder="1" applyAlignment="1"/>
    <xf numFmtId="3" fontId="4" fillId="0" borderId="1" xfId="0" applyNumberFormat="1" applyFont="1" applyBorder="1" applyAlignment="1">
      <alignment horizontal="center"/>
    </xf>
    <xf numFmtId="0" fontId="4" fillId="0" borderId="1" xfId="0" applyFont="1" applyBorder="1" applyAlignment="1">
      <alignment horizontal="center"/>
    </xf>
    <xf numFmtId="3" fontId="4" fillId="0" borderId="1" xfId="0" applyNumberFormat="1" applyFont="1" applyBorder="1" applyAlignment="1">
      <alignment horizontal="center" wrapText="1"/>
    </xf>
    <xf numFmtId="0" fontId="11" fillId="0" borderId="1" xfId="0" applyFont="1" applyBorder="1" applyAlignment="1"/>
    <xf numFmtId="0" fontId="10" fillId="0" borderId="1" xfId="0" applyFont="1" applyBorder="1" applyAlignment="1"/>
    <xf numFmtId="0" fontId="0" fillId="0" borderId="1" xfId="0" applyBorder="1" applyAlignment="1">
      <alignment vertical="center"/>
    </xf>
    <xf numFmtId="3" fontId="0" fillId="0" borderId="1" xfId="0" applyNumberFormat="1" applyBorder="1" applyAlignment="1">
      <alignment vertical="center"/>
    </xf>
    <xf numFmtId="0" fontId="5" fillId="0" borderId="2" xfId="0" applyFont="1" applyBorder="1" applyAlignment="1">
      <alignment horizontal="center" vertical="center" wrapText="1"/>
    </xf>
    <xf numFmtId="3" fontId="5" fillId="0" borderId="2" xfId="0" applyNumberFormat="1" applyFont="1" applyBorder="1" applyAlignment="1">
      <alignment horizontal="center" vertical="center" wrapText="1"/>
    </xf>
    <xf numFmtId="4" fontId="5" fillId="0" borderId="2" xfId="0" applyNumberFormat="1" applyFont="1" applyBorder="1" applyAlignment="1">
      <alignment horizontal="center" vertical="center" wrapText="1"/>
    </xf>
    <xf numFmtId="0" fontId="5" fillId="0" borderId="1" xfId="0" applyFont="1" applyBorder="1" applyAlignment="1">
      <alignment horizontal="center" vertical="center"/>
    </xf>
    <xf numFmtId="4" fontId="5" fillId="0" borderId="1" xfId="0" applyNumberFormat="1" applyFont="1" applyBorder="1" applyAlignment="1">
      <alignment horizontal="center" vertical="center" wrapText="1"/>
    </xf>
    <xf numFmtId="2"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3" fontId="5" fillId="0" borderId="1" xfId="0" applyNumberFormat="1" applyFont="1" applyBorder="1" applyAlignment="1">
      <alignment horizontal="center" vertical="center" wrapText="1"/>
    </xf>
    <xf numFmtId="4" fontId="5" fillId="0" borderId="1" xfId="0" applyNumberFormat="1" applyFont="1" applyBorder="1" applyAlignment="1">
      <alignment horizontal="center" vertical="center"/>
    </xf>
    <xf numFmtId="0" fontId="5" fillId="0" borderId="1" xfId="0" applyFont="1" applyBorder="1" applyAlignment="1">
      <alignment horizontal="center" wrapText="1"/>
    </xf>
    <xf numFmtId="0" fontId="5" fillId="0" borderId="5" xfId="0" applyFont="1" applyBorder="1" applyAlignment="1">
      <alignment horizontal="center" vertical="center" wrapText="1"/>
    </xf>
    <xf numFmtId="4" fontId="5" fillId="0" borderId="3" xfId="0" applyNumberFormat="1" applyFont="1" applyBorder="1" applyAlignment="1">
      <alignment vertical="center" wrapText="1"/>
    </xf>
    <xf numFmtId="0" fontId="5" fillId="0" borderId="3" xfId="0" applyFont="1" applyBorder="1" applyAlignment="1">
      <alignment vertical="center" wrapText="1"/>
    </xf>
    <xf numFmtId="3" fontId="5" fillId="0" borderId="3" xfId="0" applyNumberFormat="1" applyFont="1" applyBorder="1" applyAlignment="1">
      <alignment vertical="center" wrapText="1"/>
    </xf>
    <xf numFmtId="164" fontId="5" fillId="0" borderId="1" xfId="0" applyNumberFormat="1" applyFont="1" applyBorder="1" applyAlignment="1">
      <alignment horizontal="center" vertical="center" wrapText="1"/>
    </xf>
    <xf numFmtId="0" fontId="5" fillId="0" borderId="1" xfId="0" applyFont="1" applyBorder="1" applyAlignment="1">
      <alignment vertical="center" wrapText="1"/>
    </xf>
    <xf numFmtId="0" fontId="5" fillId="0" borderId="2" xfId="0" applyFont="1" applyBorder="1" applyAlignment="1">
      <alignment horizontal="justify" vertical="center" wrapText="1"/>
    </xf>
    <xf numFmtId="0" fontId="4" fillId="0" borderId="5" xfId="0" applyFont="1" applyBorder="1" applyAlignment="1">
      <alignment horizontal="center" vertical="center" wrapText="1"/>
    </xf>
    <xf numFmtId="3" fontId="4" fillId="0" borderId="1" xfId="0" applyNumberFormat="1" applyFont="1" applyBorder="1" applyAlignment="1">
      <alignment horizontal="center" vertical="center" wrapText="1"/>
    </xf>
    <xf numFmtId="0" fontId="1" fillId="0" borderId="1" xfId="0" applyFont="1" applyBorder="1" applyAlignment="1">
      <alignment horizontal="center"/>
    </xf>
    <xf numFmtId="3" fontId="9" fillId="0" borderId="1" xfId="0" applyNumberFormat="1" applyFont="1" applyBorder="1" applyAlignment="1">
      <alignment horizontal="center" wrapText="1"/>
    </xf>
    <xf numFmtId="0" fontId="5" fillId="0" borderId="3" xfId="0" applyFont="1" applyBorder="1" applyAlignment="1">
      <alignment horizontal="justify" vertical="center" wrapText="1"/>
    </xf>
    <xf numFmtId="0" fontId="2" fillId="0" borderId="1" xfId="0" applyFont="1" applyBorder="1" applyAlignment="1">
      <alignment horizontal="justify"/>
    </xf>
    <xf numFmtId="0" fontId="5" fillId="0" borderId="1" xfId="0" applyFont="1" applyBorder="1" applyAlignment="1">
      <alignment horizontal="justify"/>
    </xf>
    <xf numFmtId="0" fontId="0" fillId="0" borderId="1" xfId="0" applyBorder="1" applyAlignment="1">
      <alignment horizontal="justify"/>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3" fontId="4" fillId="0" borderId="1" xfId="0" applyNumberFormat="1" applyFont="1" applyBorder="1" applyAlignment="1">
      <alignment horizontal="right"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4" fontId="5" fillId="0" borderId="2" xfId="0" applyNumberFormat="1" applyFont="1" applyBorder="1" applyAlignment="1">
      <alignment horizontal="center" vertical="center" wrapText="1"/>
    </xf>
    <xf numFmtId="4" fontId="5" fillId="0" borderId="3" xfId="0" applyNumberFormat="1" applyFont="1" applyBorder="1" applyAlignment="1">
      <alignment horizontal="center" vertical="center" wrapText="1"/>
    </xf>
    <xf numFmtId="2" fontId="5" fillId="0" borderId="2" xfId="0" applyNumberFormat="1" applyFont="1" applyBorder="1" applyAlignment="1">
      <alignment horizontal="center" vertical="center" wrapText="1"/>
    </xf>
    <xf numFmtId="2" fontId="5" fillId="0" borderId="3" xfId="0" applyNumberFormat="1" applyFont="1" applyBorder="1" applyAlignment="1">
      <alignment horizontal="center" vertical="center" wrapText="1"/>
    </xf>
    <xf numFmtId="3" fontId="5" fillId="0" borderId="2" xfId="0" applyNumberFormat="1" applyFont="1" applyBorder="1" applyAlignment="1">
      <alignment horizontal="center" vertical="center" wrapText="1"/>
    </xf>
    <xf numFmtId="3" fontId="5" fillId="0" borderId="3" xfId="0" applyNumberFormat="1" applyFont="1" applyBorder="1" applyAlignment="1">
      <alignment horizontal="center" vertical="center" wrapText="1"/>
    </xf>
    <xf numFmtId="0" fontId="3" fillId="0" borderId="0" xfId="0" applyFont="1" applyBorder="1" applyAlignment="1">
      <alignment horizontal="center" vertical="center"/>
    </xf>
    <xf numFmtId="0" fontId="7" fillId="0" borderId="5" xfId="0" applyFont="1" applyBorder="1" applyAlignment="1">
      <alignment horizontal="left" vertical="center"/>
    </xf>
    <xf numFmtId="0" fontId="7" fillId="0" borderId="6" xfId="0" applyFont="1" applyBorder="1" applyAlignment="1">
      <alignment horizontal="left" vertical="center"/>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 xfId="0" applyFont="1" applyBorder="1" applyAlignment="1">
      <alignment horizontal="left" vertical="top" wrapText="1"/>
    </xf>
    <xf numFmtId="4"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3" fontId="5" fillId="0" borderId="1" xfId="0" applyNumberFormat="1" applyFont="1" applyBorder="1" applyAlignment="1">
      <alignment horizontal="center" vertical="center" wrapText="1"/>
    </xf>
    <xf numFmtId="0" fontId="3" fillId="0" borderId="0" xfId="0" applyFont="1" applyBorder="1" applyAlignment="1">
      <alignment horizontal="justify" vertical="center" wrapText="1"/>
    </xf>
    <xf numFmtId="0" fontId="5" fillId="0" borderId="2" xfId="0" applyFont="1" applyBorder="1" applyAlignment="1">
      <alignment horizontal="center" vertical="center"/>
    </xf>
    <xf numFmtId="0" fontId="5" fillId="0" borderId="4" xfId="0" applyFont="1" applyBorder="1" applyAlignment="1">
      <alignment horizontal="center" vertical="center"/>
    </xf>
    <xf numFmtId="0" fontId="5" fillId="0" borderId="3" xfId="0" applyFont="1" applyBorder="1" applyAlignment="1">
      <alignment horizontal="center" vertical="center"/>
    </xf>
    <xf numFmtId="0" fontId="5" fillId="0" borderId="2" xfId="0" applyFont="1" applyBorder="1" applyAlignment="1">
      <alignment horizontal="left" vertical="top" wrapText="1"/>
    </xf>
    <xf numFmtId="0" fontId="5" fillId="0" borderId="4" xfId="0" applyFont="1" applyBorder="1" applyAlignment="1">
      <alignment horizontal="left" vertical="top" wrapText="1"/>
    </xf>
    <xf numFmtId="0" fontId="5" fillId="0" borderId="3" xfId="0" applyFont="1" applyBorder="1" applyAlignment="1">
      <alignment horizontal="left" vertical="top" wrapText="1"/>
    </xf>
    <xf numFmtId="4" fontId="5" fillId="0" borderId="4" xfId="0" applyNumberFormat="1" applyFont="1" applyBorder="1" applyAlignment="1">
      <alignment horizontal="center" vertical="center" wrapText="1"/>
    </xf>
    <xf numFmtId="4" fontId="5" fillId="0" borderId="2" xfId="0" applyNumberFormat="1" applyFont="1" applyBorder="1" applyAlignment="1">
      <alignment horizontal="center" vertical="center"/>
    </xf>
    <xf numFmtId="4" fontId="5" fillId="0" borderId="4" xfId="0" applyNumberFormat="1" applyFont="1" applyBorder="1" applyAlignment="1">
      <alignment horizontal="center" vertical="center"/>
    </xf>
    <xf numFmtId="4" fontId="5" fillId="0" borderId="3" xfId="0" applyNumberFormat="1" applyFont="1" applyBorder="1" applyAlignment="1">
      <alignment horizontal="center" vertical="center"/>
    </xf>
    <xf numFmtId="0" fontId="5" fillId="0" borderId="4" xfId="0" applyFont="1" applyBorder="1" applyAlignment="1">
      <alignment horizontal="center" vertical="center" wrapText="1"/>
    </xf>
    <xf numFmtId="3" fontId="5" fillId="0" borderId="4" xfId="0" applyNumberFormat="1" applyFont="1" applyBorder="1" applyAlignment="1">
      <alignment horizontal="center" vertical="center" wrapText="1"/>
    </xf>
    <xf numFmtId="0" fontId="5" fillId="0" borderId="1" xfId="0" applyFont="1" applyBorder="1" applyAlignment="1">
      <alignment horizontal="center" vertical="center"/>
    </xf>
    <xf numFmtId="0" fontId="5" fillId="0" borderId="2" xfId="0" applyFont="1" applyBorder="1" applyAlignment="1">
      <alignment horizontal="justify" vertical="center" wrapText="1"/>
    </xf>
    <xf numFmtId="0" fontId="5" fillId="0" borderId="4" xfId="0" applyFont="1" applyBorder="1" applyAlignment="1">
      <alignment horizontal="justify" vertical="center" wrapText="1"/>
    </xf>
    <xf numFmtId="0" fontId="5" fillId="0" borderId="3" xfId="0" applyFont="1" applyBorder="1" applyAlignment="1">
      <alignment horizontal="justify" vertical="center" wrapText="1"/>
    </xf>
    <xf numFmtId="4" fontId="5" fillId="0" borderId="1" xfId="0" applyNumberFormat="1" applyFont="1" applyBorder="1" applyAlignment="1">
      <alignment horizontal="center" vertical="center"/>
    </xf>
    <xf numFmtId="0" fontId="4" fillId="0" borderId="1" xfId="0" applyFont="1" applyBorder="1" applyAlignment="1">
      <alignment horizontal="right" wrapText="1"/>
    </xf>
    <xf numFmtId="0" fontId="4" fillId="0" borderId="1" xfId="0" applyFont="1" applyBorder="1" applyAlignment="1">
      <alignment horizontal="right" vertical="center" wrapText="1"/>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71"/>
  <sheetViews>
    <sheetView showGridLines="0" tabSelected="1" workbookViewId="0">
      <selection activeCell="A6" sqref="A6"/>
    </sheetView>
  </sheetViews>
  <sheetFormatPr defaultRowHeight="12.75"/>
  <cols>
    <col min="1" max="1" width="4.7109375" customWidth="1"/>
    <col min="2" max="2" width="43.85546875" customWidth="1"/>
    <col min="3" max="5" width="9.140625" bestFit="1" customWidth="1"/>
    <col min="6" max="6" width="12.7109375" bestFit="1" customWidth="1"/>
    <col min="8" max="8" width="10.140625" bestFit="1" customWidth="1"/>
  </cols>
  <sheetData>
    <row r="1" spans="1:16" ht="15.75" customHeight="1">
      <c r="A1" s="73" t="s">
        <v>51</v>
      </c>
      <c r="B1" s="73"/>
      <c r="C1" s="73"/>
      <c r="D1" s="73"/>
      <c r="E1" s="73"/>
      <c r="F1" s="73"/>
      <c r="G1" s="15"/>
      <c r="H1" s="15"/>
      <c r="I1" s="13"/>
    </row>
    <row r="2" spans="1:16" ht="15.75" customHeight="1">
      <c r="A2" s="12"/>
      <c r="B2" s="12"/>
      <c r="C2" s="12"/>
      <c r="D2" s="13"/>
      <c r="E2" s="15"/>
      <c r="F2" s="15"/>
      <c r="G2" s="15"/>
      <c r="H2" s="15"/>
      <c r="I2" s="13"/>
      <c r="J2" s="11"/>
      <c r="K2" s="11"/>
      <c r="L2" s="11"/>
    </row>
    <row r="3" spans="1:16" ht="34.5" customHeight="1">
      <c r="A3" s="12"/>
      <c r="B3" s="12" t="s">
        <v>1</v>
      </c>
      <c r="C3" s="83" t="s">
        <v>52</v>
      </c>
      <c r="D3" s="83"/>
      <c r="E3" s="83"/>
      <c r="F3" s="83"/>
      <c r="G3" s="14"/>
      <c r="H3" s="14"/>
      <c r="K3" s="11"/>
      <c r="L3" s="11"/>
    </row>
    <row r="4" spans="1:16" ht="12.75" customHeight="1">
      <c r="A4" s="12"/>
      <c r="B4" s="12"/>
      <c r="C4" s="83"/>
      <c r="D4" s="83"/>
      <c r="E4" s="83"/>
      <c r="F4" s="83"/>
      <c r="G4" s="14"/>
      <c r="H4" s="14"/>
      <c r="K4" s="11"/>
      <c r="L4" s="11"/>
    </row>
    <row r="5" spans="1:16" ht="19.5" customHeight="1">
      <c r="A5" s="74" t="s">
        <v>33</v>
      </c>
      <c r="B5" s="75"/>
      <c r="C5" s="75"/>
      <c r="D5" s="75"/>
      <c r="E5" s="75"/>
      <c r="F5" s="75"/>
      <c r="G5" s="16"/>
      <c r="H5" s="16"/>
      <c r="I5" s="16"/>
      <c r="J5" s="16"/>
      <c r="K5" s="16"/>
      <c r="L5" s="1"/>
      <c r="M5" s="1"/>
      <c r="N5" s="1"/>
      <c r="O5" s="1"/>
      <c r="P5" s="1"/>
    </row>
    <row r="6" spans="1:16" ht="15.75">
      <c r="A6" s="51" t="s">
        <v>2</v>
      </c>
      <c r="B6" s="10" t="s">
        <v>0</v>
      </c>
      <c r="C6" s="10" t="s">
        <v>13</v>
      </c>
      <c r="D6" s="10" t="s">
        <v>14</v>
      </c>
      <c r="E6" s="10" t="s">
        <v>15</v>
      </c>
      <c r="F6" s="10" t="s">
        <v>16</v>
      </c>
    </row>
    <row r="7" spans="1:16">
      <c r="A7" s="76">
        <v>1</v>
      </c>
      <c r="B7" s="79" t="s">
        <v>7</v>
      </c>
      <c r="C7" s="80">
        <v>838</v>
      </c>
      <c r="D7" s="81">
        <v>5445</v>
      </c>
      <c r="E7" s="81" t="s">
        <v>17</v>
      </c>
      <c r="F7" s="82">
        <f>C7*D7/100</f>
        <v>45629.1</v>
      </c>
    </row>
    <row r="8" spans="1:16">
      <c r="A8" s="77"/>
      <c r="B8" s="79"/>
      <c r="C8" s="80"/>
      <c r="D8" s="81"/>
      <c r="E8" s="81"/>
      <c r="F8" s="82"/>
    </row>
    <row r="9" spans="1:16">
      <c r="A9" s="77"/>
      <c r="B9" s="79"/>
      <c r="C9" s="80"/>
      <c r="D9" s="81"/>
      <c r="E9" s="81"/>
      <c r="F9" s="82"/>
    </row>
    <row r="10" spans="1:16">
      <c r="A10" s="78"/>
      <c r="B10" s="79"/>
      <c r="C10" s="80"/>
      <c r="D10" s="81"/>
      <c r="E10" s="81"/>
      <c r="F10" s="82"/>
    </row>
    <row r="11" spans="1:16">
      <c r="A11" s="63">
        <v>2</v>
      </c>
      <c r="B11" s="65" t="s">
        <v>21</v>
      </c>
      <c r="C11" s="67">
        <v>1443</v>
      </c>
      <c r="D11" s="69">
        <v>1285.6300000000001</v>
      </c>
      <c r="E11" s="63" t="s">
        <v>17</v>
      </c>
      <c r="F11" s="71">
        <f>C11*D11/100</f>
        <v>18551.640900000002</v>
      </c>
    </row>
    <row r="12" spans="1:16">
      <c r="A12" s="64"/>
      <c r="B12" s="66"/>
      <c r="C12" s="68"/>
      <c r="D12" s="70"/>
      <c r="E12" s="64"/>
      <c r="F12" s="72"/>
    </row>
    <row r="13" spans="1:16">
      <c r="A13" s="84">
        <v>3</v>
      </c>
      <c r="B13" s="87" t="s">
        <v>8</v>
      </c>
      <c r="C13" s="67">
        <v>175</v>
      </c>
      <c r="D13" s="91">
        <v>11948.36</v>
      </c>
      <c r="E13" s="63" t="s">
        <v>17</v>
      </c>
      <c r="F13" s="71">
        <f>C13*D13/100</f>
        <v>20909.63</v>
      </c>
    </row>
    <row r="14" spans="1:16">
      <c r="A14" s="85"/>
      <c r="B14" s="88"/>
      <c r="C14" s="90"/>
      <c r="D14" s="92"/>
      <c r="E14" s="94"/>
      <c r="F14" s="95"/>
    </row>
    <row r="15" spans="1:16">
      <c r="A15" s="86"/>
      <c r="B15" s="89"/>
      <c r="C15" s="68"/>
      <c r="D15" s="93"/>
      <c r="E15" s="64"/>
      <c r="F15" s="72"/>
    </row>
    <row r="16" spans="1:16" ht="204.75">
      <c r="A16" s="18">
        <v>4</v>
      </c>
      <c r="B16" s="2" t="s">
        <v>9</v>
      </c>
      <c r="C16" s="17">
        <v>159</v>
      </c>
      <c r="D16" s="17">
        <v>337</v>
      </c>
      <c r="E16" s="18" t="s">
        <v>20</v>
      </c>
      <c r="F16" s="19">
        <f>C16*D16</f>
        <v>53583</v>
      </c>
    </row>
    <row r="17" spans="1:6">
      <c r="A17" s="96">
        <v>5</v>
      </c>
      <c r="B17" s="97" t="s">
        <v>10</v>
      </c>
      <c r="C17" s="80">
        <v>7.0979999999999999</v>
      </c>
      <c r="D17" s="100">
        <v>5001.7</v>
      </c>
      <c r="E17" s="81" t="s">
        <v>19</v>
      </c>
      <c r="F17" s="82">
        <f>C17*D17</f>
        <v>35502.066599999998</v>
      </c>
    </row>
    <row r="18" spans="1:6">
      <c r="A18" s="96"/>
      <c r="B18" s="98"/>
      <c r="C18" s="80"/>
      <c r="D18" s="100"/>
      <c r="E18" s="81"/>
      <c r="F18" s="82"/>
    </row>
    <row r="19" spans="1:6">
      <c r="A19" s="96"/>
      <c r="B19" s="98"/>
      <c r="C19" s="80"/>
      <c r="D19" s="100"/>
      <c r="E19" s="81"/>
      <c r="F19" s="82"/>
    </row>
    <row r="20" spans="1:6" ht="40.5" customHeight="1">
      <c r="A20" s="96"/>
      <c r="B20" s="99"/>
      <c r="C20" s="80"/>
      <c r="D20" s="100"/>
      <c r="E20" s="81"/>
      <c r="F20" s="82"/>
    </row>
    <row r="21" spans="1:6">
      <c r="A21" s="84">
        <v>6</v>
      </c>
      <c r="B21" s="65" t="s">
        <v>11</v>
      </c>
      <c r="C21" s="67">
        <v>1359</v>
      </c>
      <c r="D21" s="91">
        <v>12674.36</v>
      </c>
      <c r="E21" s="63" t="s">
        <v>17</v>
      </c>
      <c r="F21" s="71">
        <f>C21*D21/100</f>
        <v>172244.55240000002</v>
      </c>
    </row>
    <row r="22" spans="1:6" ht="20.25" customHeight="1">
      <c r="A22" s="86"/>
      <c r="B22" s="66"/>
      <c r="C22" s="68"/>
      <c r="D22" s="93"/>
      <c r="E22" s="64"/>
      <c r="F22" s="72"/>
    </row>
    <row r="23" spans="1:6" ht="31.5">
      <c r="A23" s="44">
        <v>7</v>
      </c>
      <c r="B23" s="2" t="s">
        <v>53</v>
      </c>
      <c r="C23" s="38">
        <v>17.321000000000002</v>
      </c>
      <c r="D23" s="42">
        <v>3850</v>
      </c>
      <c r="E23" s="40" t="s">
        <v>19</v>
      </c>
      <c r="F23" s="41">
        <f>C23*D23</f>
        <v>66685.850000000006</v>
      </c>
    </row>
    <row r="24" spans="1:6" ht="31.5">
      <c r="A24" s="44">
        <v>8</v>
      </c>
      <c r="B24" s="2" t="s">
        <v>54</v>
      </c>
      <c r="C24" s="38">
        <v>18.178999999999998</v>
      </c>
      <c r="D24" s="42">
        <v>3575</v>
      </c>
      <c r="E24" s="40" t="s">
        <v>19</v>
      </c>
      <c r="F24" s="41">
        <f>C24*D24</f>
        <v>64989.924999999996</v>
      </c>
    </row>
    <row r="25" spans="1:6" ht="15.75">
      <c r="A25" s="44">
        <v>9</v>
      </c>
      <c r="B25" s="2" t="s">
        <v>55</v>
      </c>
      <c r="C25" s="48">
        <f>C24+C23</f>
        <v>35.5</v>
      </c>
      <c r="D25" s="42">
        <v>186.34</v>
      </c>
      <c r="E25" s="40" t="s">
        <v>19</v>
      </c>
      <c r="F25" s="41">
        <f>C25*D25</f>
        <v>6615.07</v>
      </c>
    </row>
    <row r="26" spans="1:6" ht="31.5">
      <c r="A26" s="44">
        <v>10</v>
      </c>
      <c r="B26" s="2" t="s">
        <v>56</v>
      </c>
      <c r="C26" s="38">
        <v>1025</v>
      </c>
      <c r="D26" s="42">
        <v>11443.1</v>
      </c>
      <c r="E26" s="40" t="s">
        <v>57</v>
      </c>
      <c r="F26" s="41">
        <f>C26*D26/100</f>
        <v>117291.77499999999</v>
      </c>
    </row>
    <row r="27" spans="1:6" ht="31.5">
      <c r="A27" s="44">
        <v>11</v>
      </c>
      <c r="B27" s="2" t="s">
        <v>58</v>
      </c>
      <c r="C27" s="38">
        <v>1239</v>
      </c>
      <c r="D27" s="42">
        <v>10.7</v>
      </c>
      <c r="E27" s="40" t="s">
        <v>18</v>
      </c>
      <c r="F27" s="41">
        <f>C27*D27</f>
        <v>13257.3</v>
      </c>
    </row>
    <row r="28" spans="1:6" ht="31.5">
      <c r="A28" s="44">
        <v>12</v>
      </c>
      <c r="B28" s="2" t="s">
        <v>59</v>
      </c>
      <c r="C28" s="38">
        <v>6</v>
      </c>
      <c r="D28" s="42">
        <v>261.25</v>
      </c>
      <c r="E28" s="40" t="s">
        <v>18</v>
      </c>
      <c r="F28" s="41">
        <f>C28*D28</f>
        <v>1567.5</v>
      </c>
    </row>
    <row r="29" spans="1:6" ht="15.75">
      <c r="A29" s="44">
        <v>13</v>
      </c>
      <c r="B29" s="2" t="s">
        <v>60</v>
      </c>
      <c r="C29" s="38">
        <v>2884</v>
      </c>
      <c r="D29" s="42">
        <v>1141.25</v>
      </c>
      <c r="E29" s="40" t="s">
        <v>17</v>
      </c>
      <c r="F29" s="41">
        <f>C29*D29/100</f>
        <v>32913.65</v>
      </c>
    </row>
    <row r="30" spans="1:6" ht="15.75">
      <c r="A30" s="44">
        <v>14</v>
      </c>
      <c r="B30" s="2" t="s">
        <v>61</v>
      </c>
      <c r="C30" s="38">
        <v>2884</v>
      </c>
      <c r="D30" s="42">
        <v>579.41</v>
      </c>
      <c r="E30" s="40" t="s">
        <v>17</v>
      </c>
      <c r="F30" s="41">
        <f>C30*D30/100</f>
        <v>16710.184399999998</v>
      </c>
    </row>
    <row r="31" spans="1:6" ht="31.5">
      <c r="A31" s="37">
        <v>15</v>
      </c>
      <c r="B31" s="49" t="s">
        <v>12</v>
      </c>
      <c r="C31" s="38">
        <v>1029</v>
      </c>
      <c r="D31" s="39">
        <v>8694.9500000000007</v>
      </c>
      <c r="E31" s="40" t="s">
        <v>17</v>
      </c>
      <c r="F31" s="41">
        <f>C31*D31/100</f>
        <v>89471.035500000013</v>
      </c>
    </row>
    <row r="32" spans="1:6" ht="110.25">
      <c r="A32" s="37">
        <v>16</v>
      </c>
      <c r="B32" s="2" t="s">
        <v>45</v>
      </c>
      <c r="C32" s="38">
        <v>104</v>
      </c>
      <c r="D32" s="42">
        <v>902.93</v>
      </c>
      <c r="E32" s="40" t="s">
        <v>18</v>
      </c>
      <c r="F32" s="41">
        <f>C32*D32</f>
        <v>93904.72</v>
      </c>
    </row>
    <row r="33" spans="1:6" ht="31.5">
      <c r="A33" s="20">
        <v>17</v>
      </c>
      <c r="B33" s="2" t="s">
        <v>3</v>
      </c>
      <c r="C33" s="17">
        <v>5293</v>
      </c>
      <c r="D33" s="21">
        <v>2206.6</v>
      </c>
      <c r="E33" s="18" t="s">
        <v>17</v>
      </c>
      <c r="F33" s="19">
        <f t="shared" ref="F33:F43" si="0">C33*D33/100</f>
        <v>116795.33799999999</v>
      </c>
    </row>
    <row r="34" spans="1:6" ht="31.5">
      <c r="A34" s="20">
        <v>18</v>
      </c>
      <c r="B34" s="2" t="s">
        <v>4</v>
      </c>
      <c r="C34" s="17">
        <f>C33</f>
        <v>5293</v>
      </c>
      <c r="D34" s="21">
        <v>2197.52</v>
      </c>
      <c r="E34" s="18" t="s">
        <v>17</v>
      </c>
      <c r="F34" s="19">
        <f t="shared" si="0"/>
        <v>116314.73359999999</v>
      </c>
    </row>
    <row r="35" spans="1:6" ht="31.5">
      <c r="A35" s="37">
        <v>19</v>
      </c>
      <c r="B35" s="2" t="s">
        <v>62</v>
      </c>
      <c r="C35" s="38">
        <v>141</v>
      </c>
      <c r="D35" s="42">
        <v>14429.25</v>
      </c>
      <c r="E35" s="40" t="s">
        <v>17</v>
      </c>
      <c r="F35" s="41">
        <f t="shared" si="0"/>
        <v>20345.2425</v>
      </c>
    </row>
    <row r="36" spans="1:6" ht="63">
      <c r="A36" s="37">
        <v>20</v>
      </c>
      <c r="B36" s="2" t="s">
        <v>63</v>
      </c>
      <c r="C36" s="38">
        <v>1044</v>
      </c>
      <c r="D36" s="42">
        <v>30509.77</v>
      </c>
      <c r="E36" s="40" t="s">
        <v>17</v>
      </c>
      <c r="F36" s="41">
        <f t="shared" si="0"/>
        <v>318521.9988</v>
      </c>
    </row>
    <row r="37" spans="1:6" ht="78.75">
      <c r="A37" s="37">
        <v>21</v>
      </c>
      <c r="B37" s="2" t="s">
        <v>64</v>
      </c>
      <c r="C37" s="38">
        <v>24</v>
      </c>
      <c r="D37" s="42">
        <v>34520.31</v>
      </c>
      <c r="E37" s="40" t="s">
        <v>17</v>
      </c>
      <c r="F37" s="41">
        <f t="shared" si="0"/>
        <v>8284.8743999999988</v>
      </c>
    </row>
    <row r="38" spans="1:6" ht="15.75">
      <c r="A38" s="37">
        <v>22</v>
      </c>
      <c r="B38" s="2" t="s">
        <v>65</v>
      </c>
      <c r="C38" s="38">
        <v>885</v>
      </c>
      <c r="D38" s="42">
        <v>829.95</v>
      </c>
      <c r="E38" s="40" t="s">
        <v>17</v>
      </c>
      <c r="F38" s="41">
        <f t="shared" si="0"/>
        <v>7345.0574999999999</v>
      </c>
    </row>
    <row r="39" spans="1:6" ht="31.5">
      <c r="A39" s="37">
        <v>23</v>
      </c>
      <c r="B39" s="2" t="s">
        <v>66</v>
      </c>
      <c r="C39" s="38">
        <v>1596</v>
      </c>
      <c r="D39" s="42">
        <v>1948.1</v>
      </c>
      <c r="E39" s="40" t="s">
        <v>17</v>
      </c>
      <c r="F39" s="41">
        <f t="shared" si="0"/>
        <v>31091.675999999996</v>
      </c>
    </row>
    <row r="40" spans="1:6" ht="31.5">
      <c r="A40" s="37">
        <v>24</v>
      </c>
      <c r="B40" s="2" t="s">
        <v>67</v>
      </c>
      <c r="C40" s="38">
        <v>3697</v>
      </c>
      <c r="D40" s="42">
        <v>442.75</v>
      </c>
      <c r="E40" s="40" t="s">
        <v>17</v>
      </c>
      <c r="F40" s="41">
        <f t="shared" si="0"/>
        <v>16368.467500000001</v>
      </c>
    </row>
    <row r="41" spans="1:6" ht="15.75">
      <c r="A41" s="37">
        <v>25</v>
      </c>
      <c r="B41" s="2" t="s">
        <v>68</v>
      </c>
      <c r="C41" s="38">
        <v>3697</v>
      </c>
      <c r="D41" s="42">
        <v>1079.6500000000001</v>
      </c>
      <c r="E41" s="40" t="s">
        <v>17</v>
      </c>
      <c r="F41" s="41">
        <f t="shared" si="0"/>
        <v>39914.660500000005</v>
      </c>
    </row>
    <row r="42" spans="1:6" ht="31.5">
      <c r="A42" s="37">
        <v>26</v>
      </c>
      <c r="B42" s="2" t="s">
        <v>69</v>
      </c>
      <c r="C42" s="38">
        <v>304</v>
      </c>
      <c r="D42" s="42">
        <v>2116.41</v>
      </c>
      <c r="E42" s="40" t="s">
        <v>17</v>
      </c>
      <c r="F42" s="41">
        <f t="shared" si="0"/>
        <v>6433.8863999999994</v>
      </c>
    </row>
    <row r="43" spans="1:6" ht="47.25">
      <c r="A43" s="37">
        <v>27</v>
      </c>
      <c r="B43" s="2" t="s">
        <v>70</v>
      </c>
      <c r="C43" s="38">
        <v>1052</v>
      </c>
      <c r="D43" s="42">
        <v>1270.83</v>
      </c>
      <c r="E43" s="40" t="s">
        <v>17</v>
      </c>
      <c r="F43" s="41">
        <f t="shared" si="0"/>
        <v>13369.131599999999</v>
      </c>
    </row>
    <row r="44" spans="1:6" ht="15.75">
      <c r="A44" s="37"/>
      <c r="B44" s="59" t="s">
        <v>71</v>
      </c>
      <c r="C44" s="60"/>
      <c r="D44" s="60"/>
      <c r="E44" s="61"/>
      <c r="F44" s="52">
        <f>SUM(F7:F43)</f>
        <v>1544612.0666</v>
      </c>
    </row>
    <row r="45" spans="1:6" ht="15.75">
      <c r="A45" s="9" t="s">
        <v>5</v>
      </c>
      <c r="B45" s="4" t="s">
        <v>22</v>
      </c>
      <c r="C45" s="5"/>
      <c r="D45" s="6"/>
      <c r="E45" s="6"/>
      <c r="F45" s="7"/>
    </row>
    <row r="46" spans="1:6" ht="110.25">
      <c r="A46" s="34">
        <v>1</v>
      </c>
      <c r="B46" s="50" t="s">
        <v>23</v>
      </c>
      <c r="C46" s="34">
        <v>2</v>
      </c>
      <c r="D46" s="36">
        <v>4802.6099999999997</v>
      </c>
      <c r="E46" s="34" t="s">
        <v>24</v>
      </c>
      <c r="F46" s="35">
        <f t="shared" ref="F46" si="1">C46*D46</f>
        <v>9605.2199999999993</v>
      </c>
    </row>
    <row r="47" spans="1:6" ht="78.75">
      <c r="A47" s="34">
        <v>2</v>
      </c>
      <c r="B47" s="50" t="s">
        <v>34</v>
      </c>
      <c r="C47" s="34">
        <v>2</v>
      </c>
      <c r="D47" s="36">
        <v>4928</v>
      </c>
      <c r="E47" s="34" t="s">
        <v>24</v>
      </c>
      <c r="F47" s="35">
        <f t="shared" ref="F47" si="2">C47*D47</f>
        <v>9856</v>
      </c>
    </row>
    <row r="48" spans="1:6" ht="31.5">
      <c r="A48" s="40">
        <v>3</v>
      </c>
      <c r="B48" s="2" t="s">
        <v>35</v>
      </c>
      <c r="C48" s="40">
        <f>2</f>
        <v>2</v>
      </c>
      <c r="D48" s="38">
        <v>2533.4699999999998</v>
      </c>
      <c r="E48" s="40" t="s">
        <v>24</v>
      </c>
      <c r="F48" s="41">
        <f t="shared" ref="F48" si="3">C48*D48</f>
        <v>5066.9399999999996</v>
      </c>
    </row>
    <row r="49" spans="1:6" ht="47.25">
      <c r="A49" s="34">
        <v>4</v>
      </c>
      <c r="B49" s="50" t="s">
        <v>36</v>
      </c>
      <c r="C49" s="34">
        <f>2</f>
        <v>2</v>
      </c>
      <c r="D49" s="36">
        <v>447.15</v>
      </c>
      <c r="E49" s="34" t="s">
        <v>24</v>
      </c>
      <c r="F49" s="35">
        <f t="shared" ref="F49" si="4">C49*D49</f>
        <v>894.3</v>
      </c>
    </row>
    <row r="50" spans="1:6" ht="31.5">
      <c r="A50" s="40">
        <v>5</v>
      </c>
      <c r="B50" s="2" t="s">
        <v>37</v>
      </c>
      <c r="C50" s="40">
        <f>2</f>
        <v>2</v>
      </c>
      <c r="D50" s="38">
        <v>2376</v>
      </c>
      <c r="E50" s="40" t="s">
        <v>24</v>
      </c>
      <c r="F50" s="41">
        <f t="shared" ref="F50" si="5">C50*D50</f>
        <v>4752</v>
      </c>
    </row>
    <row r="51" spans="1:6" ht="30.75" customHeight="1">
      <c r="A51" s="34">
        <v>6</v>
      </c>
      <c r="B51" s="50" t="s">
        <v>38</v>
      </c>
      <c r="C51" s="34">
        <f>2</f>
        <v>2</v>
      </c>
      <c r="D51" s="36">
        <v>889.46</v>
      </c>
      <c r="E51" s="40" t="s">
        <v>24</v>
      </c>
      <c r="F51" s="41">
        <f t="shared" ref="F51" si="6">C51*D51</f>
        <v>1778.92</v>
      </c>
    </row>
    <row r="52" spans="1:6" ht="31.5">
      <c r="A52" s="34">
        <v>7</v>
      </c>
      <c r="B52" s="50" t="s">
        <v>39</v>
      </c>
      <c r="C52" s="34">
        <f>2</f>
        <v>2</v>
      </c>
      <c r="D52" s="36">
        <v>1384.24</v>
      </c>
      <c r="E52" s="34" t="s">
        <v>24</v>
      </c>
      <c r="F52" s="35">
        <f t="shared" ref="F52" si="7">C52*D52</f>
        <v>2768.48</v>
      </c>
    </row>
    <row r="53" spans="1:6" ht="12.75" customHeight="1">
      <c r="A53" s="46"/>
      <c r="B53" s="55"/>
      <c r="C53" s="46"/>
      <c r="D53" s="45"/>
      <c r="E53" s="46"/>
      <c r="F53" s="47"/>
    </row>
    <row r="54" spans="1:6" ht="15.75">
      <c r="A54" s="34">
        <v>8</v>
      </c>
      <c r="B54" s="50" t="s">
        <v>40</v>
      </c>
      <c r="C54" s="34">
        <f>2</f>
        <v>2</v>
      </c>
      <c r="D54" s="36">
        <v>877.8</v>
      </c>
      <c r="E54" s="34" t="s">
        <v>24</v>
      </c>
      <c r="F54" s="35">
        <f t="shared" ref="F54" si="8">C54*D54</f>
        <v>1755.6</v>
      </c>
    </row>
    <row r="55" spans="1:6" ht="20.25" customHeight="1">
      <c r="A55" s="40"/>
      <c r="B55" s="102" t="s">
        <v>46</v>
      </c>
      <c r="C55" s="102"/>
      <c r="D55" s="102"/>
      <c r="E55" s="102"/>
      <c r="F55" s="3">
        <v>36477</v>
      </c>
    </row>
    <row r="56" spans="1:6" ht="15.75">
      <c r="A56" s="23" t="s">
        <v>5</v>
      </c>
      <c r="B56" s="30" t="s">
        <v>41</v>
      </c>
      <c r="C56" s="31"/>
      <c r="D56" s="31"/>
      <c r="E56" s="31"/>
      <c r="F56" s="31"/>
    </row>
    <row r="57" spans="1:6" ht="47.25">
      <c r="A57" s="40">
        <v>1</v>
      </c>
      <c r="B57" s="24" t="s">
        <v>42</v>
      </c>
      <c r="C57" s="40">
        <v>50</v>
      </c>
      <c r="D57" s="38">
        <v>66.81</v>
      </c>
      <c r="E57" s="40" t="s">
        <v>24</v>
      </c>
      <c r="F57" s="41">
        <f t="shared" ref="F57" si="9">C57*D57</f>
        <v>3340.5</v>
      </c>
    </row>
    <row r="58" spans="1:6" ht="15.75">
      <c r="A58" s="43" t="s">
        <v>5</v>
      </c>
      <c r="B58" s="56" t="s">
        <v>43</v>
      </c>
      <c r="C58" s="40">
        <v>50</v>
      </c>
      <c r="D58" s="38">
        <v>78.010000000000005</v>
      </c>
      <c r="E58" s="40" t="s">
        <v>24</v>
      </c>
      <c r="F58" s="41">
        <f t="shared" ref="F58" si="10">C58*D58</f>
        <v>3900.5000000000005</v>
      </c>
    </row>
    <row r="59" spans="1:6" ht="15.75">
      <c r="A59" s="53" t="s">
        <v>29</v>
      </c>
      <c r="B59" s="56" t="s">
        <v>44</v>
      </c>
      <c r="C59" s="40">
        <v>50</v>
      </c>
      <c r="D59" s="38">
        <v>97.91</v>
      </c>
      <c r="E59" s="40" t="s">
        <v>24</v>
      </c>
      <c r="F59" s="41">
        <v>2937</v>
      </c>
    </row>
    <row r="60" spans="1:6" ht="15.75">
      <c r="A60" s="53" t="s">
        <v>47</v>
      </c>
      <c r="B60" s="56" t="s">
        <v>44</v>
      </c>
      <c r="C60" s="40">
        <v>25</v>
      </c>
      <c r="D60" s="38">
        <v>97.91</v>
      </c>
      <c r="E60" s="40" t="s">
        <v>24</v>
      </c>
      <c r="F60" s="41">
        <v>2937</v>
      </c>
    </row>
    <row r="61" spans="1:6" ht="94.5">
      <c r="A61" s="40">
        <v>9</v>
      </c>
      <c r="B61" s="24" t="s">
        <v>31</v>
      </c>
      <c r="C61" s="40">
        <v>1</v>
      </c>
      <c r="D61" s="38">
        <v>1420</v>
      </c>
      <c r="E61" s="40" t="s">
        <v>25</v>
      </c>
      <c r="F61" s="41">
        <f>C61*D61</f>
        <v>1420</v>
      </c>
    </row>
    <row r="62" spans="1:6" ht="47.25">
      <c r="A62" s="43">
        <v>6</v>
      </c>
      <c r="B62" s="24" t="s">
        <v>26</v>
      </c>
      <c r="C62" s="40"/>
      <c r="D62" s="38"/>
      <c r="E62" s="40"/>
      <c r="F62" s="41"/>
    </row>
    <row r="63" spans="1:6" ht="15.75">
      <c r="A63" s="43" t="s">
        <v>6</v>
      </c>
      <c r="B63" s="24" t="s">
        <v>27</v>
      </c>
      <c r="C63" s="40">
        <v>10</v>
      </c>
      <c r="D63" s="38">
        <v>76.05</v>
      </c>
      <c r="E63" s="40" t="s">
        <v>25</v>
      </c>
      <c r="F63" s="41">
        <f t="shared" ref="F63" si="11">C63*D63</f>
        <v>760.5</v>
      </c>
    </row>
    <row r="64" spans="1:6" ht="15.75">
      <c r="A64" s="25"/>
      <c r="B64" s="57"/>
      <c r="C64" s="8"/>
      <c r="D64" s="5"/>
      <c r="E64" s="37"/>
      <c r="F64" s="7"/>
    </row>
    <row r="65" spans="1:6" ht="15.75">
      <c r="A65" s="43" t="s">
        <v>5</v>
      </c>
      <c r="B65" s="24" t="s">
        <v>28</v>
      </c>
      <c r="C65" s="40">
        <v>90</v>
      </c>
      <c r="D65" s="38">
        <v>38.950000000000003</v>
      </c>
      <c r="E65" s="40" t="s">
        <v>25</v>
      </c>
      <c r="F65" s="41">
        <f>C65*D65</f>
        <v>3505.5000000000005</v>
      </c>
    </row>
    <row r="66" spans="1:6">
      <c r="A66" s="26"/>
      <c r="B66" s="58"/>
      <c r="C66" s="32"/>
      <c r="D66" s="32"/>
      <c r="E66" s="32"/>
      <c r="F66" s="33"/>
    </row>
    <row r="67" spans="1:6" ht="15.75">
      <c r="A67" s="43" t="s">
        <v>29</v>
      </c>
      <c r="B67" s="24" t="s">
        <v>30</v>
      </c>
      <c r="C67" s="40">
        <v>1</v>
      </c>
      <c r="D67" s="38">
        <v>4500</v>
      </c>
      <c r="E67" s="40" t="s">
        <v>25</v>
      </c>
      <c r="F67" s="41">
        <f>C67*D67</f>
        <v>4500</v>
      </c>
    </row>
    <row r="68" spans="1:6" ht="15.75" customHeight="1">
      <c r="A68" s="22"/>
      <c r="B68" s="101" t="s">
        <v>48</v>
      </c>
      <c r="C68" s="101"/>
      <c r="D68" s="101"/>
      <c r="E68" s="101"/>
      <c r="F68" s="27">
        <v>36477</v>
      </c>
    </row>
    <row r="69" spans="1:6" ht="15.75">
      <c r="A69" s="22"/>
      <c r="B69" s="101" t="s">
        <v>49</v>
      </c>
      <c r="C69" s="101"/>
      <c r="D69" s="101"/>
      <c r="E69" s="101"/>
      <c r="F69" s="27">
        <v>52741</v>
      </c>
    </row>
    <row r="70" spans="1:6" ht="15.75">
      <c r="A70" s="28"/>
      <c r="B70" s="62" t="s">
        <v>32</v>
      </c>
      <c r="C70" s="62"/>
      <c r="D70" s="62"/>
      <c r="E70" s="62"/>
      <c r="F70" s="29">
        <v>89219</v>
      </c>
    </row>
    <row r="71" spans="1:6" ht="18">
      <c r="A71" s="26"/>
      <c r="B71" s="62" t="s">
        <v>50</v>
      </c>
      <c r="C71" s="62"/>
      <c r="D71" s="62"/>
      <c r="E71" s="62"/>
      <c r="F71" s="54">
        <f>F70+F44</f>
        <v>1633831.0666</v>
      </c>
    </row>
  </sheetData>
  <mergeCells count="39">
    <mergeCell ref="E21:E22"/>
    <mergeCell ref="F21:F22"/>
    <mergeCell ref="B70:E70"/>
    <mergeCell ref="B68:E68"/>
    <mergeCell ref="B55:E55"/>
    <mergeCell ref="B69:E69"/>
    <mergeCell ref="F13:F15"/>
    <mergeCell ref="A17:A20"/>
    <mergeCell ref="B17:B20"/>
    <mergeCell ref="C17:C20"/>
    <mergeCell ref="D17:D20"/>
    <mergeCell ref="E17:E20"/>
    <mergeCell ref="F17:F20"/>
    <mergeCell ref="F11:F12"/>
    <mergeCell ref="A1:F1"/>
    <mergeCell ref="A5:F5"/>
    <mergeCell ref="A7:A10"/>
    <mergeCell ref="B7:B10"/>
    <mergeCell ref="C7:C10"/>
    <mergeCell ref="D7:D10"/>
    <mergeCell ref="E7:E10"/>
    <mergeCell ref="F7:F10"/>
    <mergeCell ref="C3:F4"/>
    <mergeCell ref="B44:E44"/>
    <mergeCell ref="B71:E71"/>
    <mergeCell ref="A11:A12"/>
    <mergeCell ref="B11:B12"/>
    <mergeCell ref="C11:C12"/>
    <mergeCell ref="D11:D12"/>
    <mergeCell ref="E11:E12"/>
    <mergeCell ref="A13:A15"/>
    <mergeCell ref="B13:B15"/>
    <mergeCell ref="C13:C15"/>
    <mergeCell ref="D13:D15"/>
    <mergeCell ref="E13:E15"/>
    <mergeCell ref="A21:A22"/>
    <mergeCell ref="B21:B22"/>
    <mergeCell ref="C21:C22"/>
    <mergeCell ref="D21:D22"/>
  </mergeCells>
  <pageMargins left="0.7" right="0.7" top="0.75" bottom="0.75" header="0.3" footer="0.3"/>
  <pageSetup orientation="portrait" horizontalDpi="0" verticalDpi="0" r:id="rId1"/>
  <ignoredErrors>
    <ignoredError sqref="F26"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 NO.14</vt:lpstr>
      <vt:lpstr>'B.O.Q NO.14'!Print_Titles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habib</cp:lastModifiedBy>
  <cp:lastPrinted>2017-02-06T08:39:39Z</cp:lastPrinted>
  <dcterms:created xsi:type="dcterms:W3CDTF">2003-07-19T10:48:28Z</dcterms:created>
  <dcterms:modified xsi:type="dcterms:W3CDTF">2017-02-06T08:39:43Z</dcterms:modified>
</cp:coreProperties>
</file>