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32-A" sheetId="102" r:id="rId1"/>
  </sheets>
  <definedNames>
    <definedName name="_xlnm.Print_Titles" localSheetId="0">'BOQ-32-A'!$5:$5</definedName>
  </definedNames>
  <calcPr calcId="124519"/>
</workbook>
</file>

<file path=xl/calcChain.xml><?xml version="1.0" encoding="utf-8"?>
<calcChain xmlns="http://schemas.openxmlformats.org/spreadsheetml/2006/main">
  <c r="F43" i="102"/>
  <c r="F42"/>
  <c r="F41"/>
  <c r="F40" l="1"/>
  <c r="F29"/>
  <c r="F28"/>
  <c r="F27" l="1"/>
  <c r="F26" l="1"/>
  <c r="F24"/>
  <c r="F22" l="1"/>
  <c r="F18"/>
  <c r="F17"/>
  <c r="F10"/>
  <c r="F9"/>
  <c r="F8"/>
  <c r="F6" l="1"/>
  <c r="C35"/>
  <c r="C33"/>
  <c r="F33" s="1"/>
  <c r="F7"/>
  <c r="F59"/>
  <c r="F58"/>
  <c r="F57"/>
  <c r="F56"/>
  <c r="F53"/>
  <c r="F52"/>
  <c r="F51"/>
  <c r="F50"/>
  <c r="F49"/>
  <c r="F48"/>
  <c r="F47"/>
  <c r="F30"/>
  <c r="C37"/>
  <c r="F37" s="1"/>
  <c r="F35"/>
  <c r="F34"/>
  <c r="F32"/>
  <c r="F31"/>
  <c r="F66"/>
  <c r="F64"/>
  <c r="F62"/>
  <c r="F60"/>
  <c r="F46"/>
  <c r="F54" s="1"/>
  <c r="C20"/>
  <c r="F23"/>
  <c r="F14"/>
  <c r="F13"/>
  <c r="F38"/>
  <c r="F39"/>
  <c r="F36"/>
  <c r="F21"/>
  <c r="F25"/>
  <c r="F20"/>
  <c r="F19"/>
  <c r="F16"/>
  <c r="F15"/>
  <c r="F68" l="1"/>
</calcChain>
</file>

<file path=xl/sharedStrings.xml><?xml version="1.0" encoding="utf-8"?>
<sst xmlns="http://schemas.openxmlformats.org/spreadsheetml/2006/main" count="129" uniqueCount="80">
  <si>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</si>
  <si>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</si>
  <si>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</si>
  <si>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</si>
  <si>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</si>
  <si>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</si>
  <si>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</si>
  <si>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</si>
  <si>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</si>
  <si>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</si>
  <si>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</si>
  <si>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</si>
  <si>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</si>
  <si>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Primary coat of chalk under distempering (S.I.No:23-P/53)</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</si>
  <si>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</si>
  <si>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</si>
  <si>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Cement pointing strucking of joints on walls Ratio 1:2 (S.I.No:19(a)-P/52)</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</si>
  <si>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</si>
  <si>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</si>
  <si>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</si>
  <si>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</si>
  <si>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</si>
  <si>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</si>
  <si>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</si>
  <si>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</si>
  <si>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</si>
  <si>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</si>
  <si>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%.Sft</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</si>
  <si>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</si>
  <si>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</si>
  <si>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</si>
  <si>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</si>
  <si>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</si>
  <si>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</si>
  <si>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</si>
  <si>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</si>
  <si>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</si>
  <si>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</si>
  <si>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</si>
  <si>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</si>
  <si>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 xml:space="preserve">Distempering Three coats </t>
  </si>
  <si>
    <t>Supplying Girders at site of work (Sch: of Material)</t>
  </si>
  <si>
    <t>Supplying T.Iron at the site of work (Sch: of Material)</t>
  </si>
  <si>
    <t>Erection rooled of steel beams rail or erection</t>
  </si>
  <si>
    <t>P/L Single layer of polytheen sheet 0.13mm thick for water proofing as per specification and instruction of Engineer incharge.</t>
  </si>
  <si>
    <t>P/L HALLA or pattern tiles glazed 8"x8"x1/4" on flooor on wall facing in required floor &amp; pattern of STILE specification jointed in white cement &amp; pigment to over a base of 1:2 grey cement mortar 3/4" thick etc i/c (S.I.No:62-P/47)</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</si>
  <si>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</si>
  <si>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</si>
  <si>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</si>
  <si>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</si>
  <si>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</si>
  <si>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</si>
  <si>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TOTAL SCHEDULE ITEMS</t>
  </si>
  <si>
    <t>N.S.I</t>
  </si>
  <si>
    <t>S/F long bibk cock of superior quality with C.P hard 1/2" dia</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</si>
  <si>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</si>
  <si>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</si>
  <si>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</si>
  <si>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</si>
  <si>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</si>
  <si>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</si>
  <si>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Removing cement of lime plaster from walls (S.I.No:53-P/13)</t>
  </si>
  <si>
    <t>BOQ-32-A</t>
  </si>
  <si>
    <t>M&amp;R PROGRAMME 2016-17@ GBHSS WAGGAN TALUKA WARAH</t>
  </si>
  <si>
    <t>Dismantling Cement Concrete plain 1:2:4</t>
  </si>
  <si>
    <t xml:space="preserve">Excavation in foundation of building bridges and other structure with excavated lead upto one chain and lift upto 5' feet. In ordinary soil. </t>
  </si>
  <si>
    <t xml:space="preserve">Cement Concrete brick or stone ballast 11/2" to 2" guage Ratio 1:5:10. </t>
  </si>
  <si>
    <t>Pacca brick work in Other Than building i/c stricking of joints cement sand mortor 1:6. (S.I.No:5©-P/20)</t>
  </si>
  <si>
    <t>First class deodar wood wrought, joiner in doors and windows etc, fixed in position including chowkats holds fasts hinges, iron tower bolts, chocks cleats, handles and cords with hooks etc. deodar panelled or panelled and glazed or fully glazed (b) 1-3/4" thick (S.I.No:7(b)-P/57)</t>
  </si>
  <si>
    <t xml:space="preserve">Split tiles </t>
  </si>
  <si>
    <t>2" thick</t>
  </si>
  <si>
    <t>Glazed tile dedo 1/4'' thick laid in pigment over 1:2 cement sand mortor 3/4'' thick  (S.I.No.37 (a)/P-44)</t>
  </si>
  <si>
    <t>Glazed tile  1/4'' thick laid in pigment over 1:2 cement sand mortor 3/4'' thick  (S.I.No.37 (a)/P-44)</t>
  </si>
  <si>
    <t>M/F steel grated door with 11/16" thick i/c sheeting angle iron frame with 2"x2"x3/8" square locking arrangement</t>
  </si>
  <si>
    <t>2nd class tiles roofing consisting of 4" earth &amp; 1" Mud Plaster with Gobri leeping over 1/2" thick cement plaster 1:6 with 34 Lbs of hot bitumen coating including curring etc complete</t>
  </si>
  <si>
    <t>Preparing surface painting doors and windows any type (S.I.No;5©-P/69) (New Surface)\</t>
  </si>
  <si>
    <t>Preparing surface painting doors and windows any type (S.I.No;5©-P/69) (Old Surface)\</t>
  </si>
  <si>
    <t>Preparing the surface and painting with weather coat i/c rubbing the surface with rubbing brick / sand paper, filling the voids with chalk / plaster of pairs and then painting with weather coat of approved mae (B) 2nd and subsequent coat. (S.I.No:38(A,B)-P/55) (Old Surface)</t>
  </si>
  <si>
    <t>Surface layer of tiles</t>
  </si>
  <si>
    <t>Bitumen coating using 34 lbs of hot bitumen coating laid over the roof</t>
  </si>
</sst>
</file>

<file path=xl/styles.xml><?xml version="1.0" encoding="utf-8"?>
<styleSheet xmlns="http://schemas.openxmlformats.org/spreadsheetml/2006/main">
  <fonts count="10">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sz val="11"/>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75">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horizontal="center" vertical="center"/>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horizontal="justify"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justify"/>
    </xf>
    <xf numFmtId="0" fontId="3" fillId="0" borderId="3" xfId="0" applyFont="1" applyBorder="1" applyAlignment="1">
      <alignment horizontal="center" vertical="center" wrapText="1"/>
    </xf>
    <xf numFmtId="0" fontId="0" fillId="0" borderId="1" xfId="0" applyBorder="1" applyAlignment="1">
      <alignment horizontal="center"/>
    </xf>
    <xf numFmtId="3" fontId="0" fillId="0" borderId="1" xfId="0" applyNumberFormat="1" applyBorder="1" applyAlignment="1">
      <alignment horizontal="center"/>
    </xf>
    <xf numFmtId="3" fontId="3" fillId="0" borderId="2" xfId="0" applyNumberFormat="1" applyFont="1" applyBorder="1" applyAlignment="1">
      <alignment horizontal="center" vertical="center" wrapText="1"/>
    </xf>
    <xf numFmtId="0" fontId="4" fillId="0" borderId="5" xfId="0" applyFont="1" applyBorder="1" applyAlignment="1">
      <alignment vertical="center" wrapText="1"/>
    </xf>
    <xf numFmtId="0" fontId="9" fillId="0" borderId="2" xfId="0" applyFont="1" applyBorder="1" applyAlignment="1">
      <alignment horizontal="justify" vertical="top" wrapText="1"/>
    </xf>
    <xf numFmtId="2" fontId="4" fillId="0" borderId="1" xfId="0" applyNumberFormat="1" applyFont="1" applyBorder="1" applyAlignment="1">
      <alignment horizontal="center" vertical="center" wrapText="1"/>
    </xf>
    <xf numFmtId="3" fontId="0" fillId="0" borderId="0" xfId="0" applyNumberFormat="1"/>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0" borderId="2"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2" xfId="0" applyFont="1" applyBorder="1" applyAlignment="1">
      <alignment horizontal="justify" vertical="top" wrapText="1"/>
    </xf>
    <xf numFmtId="0" fontId="4" fillId="0" borderId="6" xfId="0" applyFont="1" applyBorder="1" applyAlignment="1">
      <alignment horizontal="justify" vertical="top" wrapText="1"/>
    </xf>
    <xf numFmtId="0" fontId="4" fillId="0" borderId="7" xfId="0" applyFont="1" applyBorder="1" applyAlignment="1">
      <alignment horizontal="justify" vertical="top" wrapText="1"/>
    </xf>
    <xf numFmtId="4" fontId="4" fillId="0" borderId="2"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6"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8"/>
  <sheetViews>
    <sheetView showGridLines="0" tabSelected="1" zoomScale="150" zoomScaleNormal="150" workbookViewId="0">
      <selection activeCell="A5" sqref="A5"/>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46" t="s">
        <v>62</v>
      </c>
      <c r="B1" s="46"/>
      <c r="C1" s="46"/>
      <c r="D1" s="46"/>
      <c r="E1" s="46"/>
      <c r="F1" s="46"/>
      <c r="G1" s="19"/>
      <c r="H1" s="19"/>
      <c r="I1" s="15"/>
    </row>
    <row r="2" spans="1:16" ht="15.75" customHeight="1">
      <c r="A2" s="14"/>
      <c r="B2" s="14"/>
      <c r="C2" s="14"/>
      <c r="D2" s="15"/>
      <c r="E2" s="19"/>
      <c r="F2" s="19"/>
      <c r="G2" s="19"/>
      <c r="H2" s="19"/>
      <c r="I2" s="15"/>
      <c r="J2" s="13"/>
      <c r="K2" s="13"/>
      <c r="L2" s="13"/>
    </row>
    <row r="3" spans="1:16" ht="34.5" customHeight="1">
      <c r="A3" s="14"/>
      <c r="B3" s="14" t="s">
        <v>1</v>
      </c>
      <c r="C3" s="45" t="s">
        <v>63</v>
      </c>
      <c r="D3" s="45"/>
      <c r="E3" s="45"/>
      <c r="F3" s="45"/>
      <c r="G3" s="18"/>
      <c r="H3" s="18"/>
      <c r="K3" s="13"/>
      <c r="L3" s="13"/>
    </row>
    <row r="4" spans="1:16" ht="19.5" customHeight="1">
      <c r="A4" s="47" t="s">
        <v>39</v>
      </c>
      <c r="B4" s="48"/>
      <c r="C4" s="48"/>
      <c r="D4" s="48"/>
      <c r="E4" s="48"/>
      <c r="F4" s="48"/>
      <c r="G4" s="20"/>
      <c r="H4" s="20"/>
      <c r="I4" s="20"/>
      <c r="J4" s="20"/>
      <c r="K4" s="20"/>
      <c r="L4" s="1"/>
      <c r="M4" s="1"/>
      <c r="N4" s="1"/>
      <c r="O4" s="1"/>
      <c r="P4" s="1"/>
    </row>
    <row r="5" spans="1:16" ht="15.75">
      <c r="A5" s="35" t="s">
        <v>2</v>
      </c>
      <c r="B5" s="12" t="s">
        <v>0</v>
      </c>
      <c r="C5" s="12" t="s">
        <v>17</v>
      </c>
      <c r="D5" s="12" t="s">
        <v>18</v>
      </c>
      <c r="E5" s="12" t="s">
        <v>19</v>
      </c>
      <c r="F5" s="12" t="s">
        <v>20</v>
      </c>
    </row>
    <row r="6" spans="1:16" ht="16.5">
      <c r="A6" s="21">
        <v>1</v>
      </c>
      <c r="B6" s="40" t="s">
        <v>64</v>
      </c>
      <c r="C6" s="22">
        <v>638</v>
      </c>
      <c r="D6" s="21">
        <v>3327.5</v>
      </c>
      <c r="E6" s="21" t="s">
        <v>21</v>
      </c>
      <c r="F6" s="23">
        <f t="shared" ref="F6" si="0">C6*D6/100</f>
        <v>21229.45</v>
      </c>
    </row>
    <row r="7" spans="1:16" ht="31.5">
      <c r="A7" s="21">
        <v>2</v>
      </c>
      <c r="B7" s="31" t="s">
        <v>61</v>
      </c>
      <c r="C7" s="22">
        <v>5239</v>
      </c>
      <c r="D7" s="21">
        <v>121</v>
      </c>
      <c r="E7" s="21" t="s">
        <v>21</v>
      </c>
      <c r="F7" s="23">
        <f>C7*D7/100</f>
        <v>6339.19</v>
      </c>
    </row>
    <row r="8" spans="1:16" ht="47.25">
      <c r="A8" s="25">
        <v>3</v>
      </c>
      <c r="B8" s="2" t="s">
        <v>65</v>
      </c>
      <c r="C8" s="24">
        <v>1039</v>
      </c>
      <c r="D8" s="41">
        <v>3176.25</v>
      </c>
      <c r="E8" s="25" t="s">
        <v>21</v>
      </c>
      <c r="F8" s="26">
        <f>C8*D8/1000</f>
        <v>3300.1237500000002</v>
      </c>
    </row>
    <row r="9" spans="1:16" ht="31.5">
      <c r="A9" s="25">
        <v>4</v>
      </c>
      <c r="B9" s="2" t="s">
        <v>66</v>
      </c>
      <c r="C9" s="24">
        <v>744</v>
      </c>
      <c r="D9" s="41">
        <v>8694.25</v>
      </c>
      <c r="E9" s="25" t="s">
        <v>21</v>
      </c>
      <c r="F9" s="26">
        <f>C9*D9/100</f>
        <v>64685.22</v>
      </c>
    </row>
    <row r="10" spans="1:16">
      <c r="A10" s="57">
        <v>5</v>
      </c>
      <c r="B10" s="60" t="s">
        <v>8</v>
      </c>
      <c r="C10" s="63">
        <v>1936</v>
      </c>
      <c r="D10" s="66">
        <v>11948.36</v>
      </c>
      <c r="E10" s="69" t="s">
        <v>21</v>
      </c>
      <c r="F10" s="72">
        <f t="shared" ref="F10" si="1">C10*D10/100</f>
        <v>231320.24960000001</v>
      </c>
    </row>
    <row r="11" spans="1:16">
      <c r="A11" s="58"/>
      <c r="B11" s="61"/>
      <c r="C11" s="64"/>
      <c r="D11" s="67"/>
      <c r="E11" s="70"/>
      <c r="F11" s="73"/>
    </row>
    <row r="12" spans="1:16">
      <c r="A12" s="59"/>
      <c r="B12" s="62"/>
      <c r="C12" s="65"/>
      <c r="D12" s="68"/>
      <c r="E12" s="71"/>
      <c r="F12" s="74"/>
    </row>
    <row r="13" spans="1:16" ht="204.75">
      <c r="A13" s="25">
        <v>6</v>
      </c>
      <c r="B13" s="2" t="s">
        <v>9</v>
      </c>
      <c r="C13" s="24">
        <v>230</v>
      </c>
      <c r="D13" s="24">
        <v>337</v>
      </c>
      <c r="E13" s="25" t="s">
        <v>24</v>
      </c>
      <c r="F13" s="26">
        <f>C13*D13</f>
        <v>77510</v>
      </c>
    </row>
    <row r="14" spans="1:16" ht="78.75">
      <c r="A14" s="27">
        <v>7</v>
      </c>
      <c r="B14" s="31" t="s">
        <v>10</v>
      </c>
      <c r="C14" s="22">
        <v>10.266999999999999</v>
      </c>
      <c r="D14" s="28">
        <v>5001.7</v>
      </c>
      <c r="E14" s="21" t="s">
        <v>23</v>
      </c>
      <c r="F14" s="23">
        <f>C14*D14</f>
        <v>51352.453899999993</v>
      </c>
    </row>
    <row r="15" spans="1:16" ht="31.5">
      <c r="A15" s="29">
        <v>8</v>
      </c>
      <c r="B15" s="2" t="s">
        <v>12</v>
      </c>
      <c r="C15" s="24">
        <v>16674</v>
      </c>
      <c r="D15" s="30">
        <v>1141.25</v>
      </c>
      <c r="E15" s="25" t="s">
        <v>21</v>
      </c>
      <c r="F15" s="26">
        <f>C15*D15/100</f>
        <v>190292.02499999999</v>
      </c>
    </row>
    <row r="16" spans="1:16" ht="31.5">
      <c r="A16" s="27">
        <v>9</v>
      </c>
      <c r="B16" s="31" t="s">
        <v>11</v>
      </c>
      <c r="C16" s="22">
        <v>798</v>
      </c>
      <c r="D16" s="28">
        <v>12674.36</v>
      </c>
      <c r="E16" s="21" t="s">
        <v>21</v>
      </c>
      <c r="F16" s="23">
        <f>C16*D16/100</f>
        <v>101141.39280000002</v>
      </c>
    </row>
    <row r="17" spans="1:6" ht="47.25">
      <c r="A17" s="27">
        <v>10</v>
      </c>
      <c r="B17" s="31" t="s">
        <v>67</v>
      </c>
      <c r="C17" s="22">
        <v>1125</v>
      </c>
      <c r="D17" s="28">
        <v>12346.65</v>
      </c>
      <c r="E17" s="21" t="s">
        <v>21</v>
      </c>
      <c r="F17" s="23">
        <f>C17*D17/100</f>
        <v>138899.8125</v>
      </c>
    </row>
    <row r="18" spans="1:6" ht="94.5">
      <c r="A18" s="27">
        <v>11</v>
      </c>
      <c r="B18" s="31" t="s">
        <v>68</v>
      </c>
      <c r="C18" s="22">
        <v>53</v>
      </c>
      <c r="D18" s="28">
        <v>1273.76</v>
      </c>
      <c r="E18" s="21" t="s">
        <v>22</v>
      </c>
      <c r="F18" s="23">
        <f>C18*D18</f>
        <v>67509.279999999999</v>
      </c>
    </row>
    <row r="19" spans="1:6" ht="31.5">
      <c r="A19" s="29">
        <v>12</v>
      </c>
      <c r="B19" s="2" t="s">
        <v>3</v>
      </c>
      <c r="C19" s="24">
        <v>8507</v>
      </c>
      <c r="D19" s="30">
        <v>2206.6</v>
      </c>
      <c r="E19" s="25" t="s">
        <v>21</v>
      </c>
      <c r="F19" s="26">
        <f t="shared" ref="F19:F24" si="2">C19*D19/100</f>
        <v>187715.462</v>
      </c>
    </row>
    <row r="20" spans="1:6" ht="31.5">
      <c r="A20" s="29">
        <v>13</v>
      </c>
      <c r="B20" s="2" t="s">
        <v>4</v>
      </c>
      <c r="C20" s="24">
        <f>C19</f>
        <v>8507</v>
      </c>
      <c r="D20" s="30">
        <v>2197.52</v>
      </c>
      <c r="E20" s="25" t="s">
        <v>21</v>
      </c>
      <c r="F20" s="26">
        <f t="shared" si="2"/>
        <v>186943.0264</v>
      </c>
    </row>
    <row r="21" spans="1:6" ht="78.75">
      <c r="A21" s="29">
        <v>14</v>
      </c>
      <c r="B21" s="2" t="s">
        <v>15</v>
      </c>
      <c r="C21" s="24">
        <v>158</v>
      </c>
      <c r="D21" s="30">
        <v>14429.25</v>
      </c>
      <c r="E21" s="25" t="s">
        <v>21</v>
      </c>
      <c r="F21" s="26">
        <f t="shared" si="2"/>
        <v>22798.215</v>
      </c>
    </row>
    <row r="22" spans="1:6" ht="15.75">
      <c r="A22" s="29">
        <v>15</v>
      </c>
      <c r="B22" s="2" t="s">
        <v>69</v>
      </c>
      <c r="C22" s="24">
        <v>928</v>
      </c>
      <c r="D22" s="30">
        <v>21021.11</v>
      </c>
      <c r="E22" s="25" t="s">
        <v>21</v>
      </c>
      <c r="F22" s="26">
        <f t="shared" si="2"/>
        <v>195075.90080000003</v>
      </c>
    </row>
    <row r="23" spans="1:6" ht="47.25">
      <c r="A23" s="29">
        <v>16</v>
      </c>
      <c r="B23" s="2" t="s">
        <v>7</v>
      </c>
      <c r="C23" s="24">
        <v>4312</v>
      </c>
      <c r="D23" s="30">
        <v>4411.82</v>
      </c>
      <c r="E23" s="25" t="s">
        <v>21</v>
      </c>
      <c r="F23" s="26">
        <f t="shared" si="2"/>
        <v>190237.6784</v>
      </c>
    </row>
    <row r="24" spans="1:6" ht="15.75">
      <c r="A24" s="29" t="s">
        <v>5</v>
      </c>
      <c r="B24" s="2" t="s">
        <v>70</v>
      </c>
      <c r="C24" s="24">
        <v>8208</v>
      </c>
      <c r="D24" s="30">
        <v>3275.5</v>
      </c>
      <c r="E24" s="25" t="s">
        <v>21</v>
      </c>
      <c r="F24" s="26">
        <f t="shared" si="2"/>
        <v>268853.03999999998</v>
      </c>
    </row>
    <row r="25" spans="1:6" ht="31.5">
      <c r="A25" s="29">
        <v>17</v>
      </c>
      <c r="B25" s="2" t="s">
        <v>16</v>
      </c>
      <c r="C25" s="24">
        <v>2243</v>
      </c>
      <c r="D25" s="30">
        <v>1287.44</v>
      </c>
      <c r="E25" s="25" t="s">
        <v>21</v>
      </c>
      <c r="F25" s="26">
        <f t="shared" ref="F25" si="3">C25*D25/100</f>
        <v>28877.279200000001</v>
      </c>
    </row>
    <row r="26" spans="1:6" ht="47.25">
      <c r="A26" s="29">
        <v>18</v>
      </c>
      <c r="B26" s="2" t="s">
        <v>71</v>
      </c>
      <c r="C26" s="25">
        <v>149</v>
      </c>
      <c r="D26" s="30">
        <v>28253.61</v>
      </c>
      <c r="E26" s="29" t="s">
        <v>27</v>
      </c>
      <c r="F26" s="26">
        <f>C26*D26/100</f>
        <v>42097.878899999996</v>
      </c>
    </row>
    <row r="27" spans="1:6" ht="47.25">
      <c r="A27" s="29">
        <v>19</v>
      </c>
      <c r="B27" s="2" t="s">
        <v>72</v>
      </c>
      <c r="C27" s="25">
        <v>198</v>
      </c>
      <c r="D27" s="30">
        <v>28299.3</v>
      </c>
      <c r="E27" s="29" t="s">
        <v>27</v>
      </c>
      <c r="F27" s="26">
        <f>C27*D27/100</f>
        <v>56032.613999999994</v>
      </c>
    </row>
    <row r="28" spans="1:6" ht="47.25">
      <c r="A28" s="29">
        <v>20</v>
      </c>
      <c r="B28" s="2" t="s">
        <v>26</v>
      </c>
      <c r="C28" s="24">
        <v>824</v>
      </c>
      <c r="D28" s="30">
        <v>231.6</v>
      </c>
      <c r="E28" s="25" t="s">
        <v>22</v>
      </c>
      <c r="F28" s="26">
        <f>C28*D28</f>
        <v>190838.39999999999</v>
      </c>
    </row>
    <row r="29" spans="1:6" ht="47.25">
      <c r="A29" s="29">
        <v>21</v>
      </c>
      <c r="B29" s="2" t="s">
        <v>73</v>
      </c>
      <c r="C29" s="24">
        <v>60</v>
      </c>
      <c r="D29" s="30">
        <v>726.72</v>
      </c>
      <c r="E29" s="25" t="s">
        <v>22</v>
      </c>
      <c r="F29" s="26">
        <f>C29*D29</f>
        <v>43603.200000000004</v>
      </c>
    </row>
    <row r="30" spans="1:6" ht="78.75">
      <c r="A30" s="29">
        <v>22</v>
      </c>
      <c r="B30" s="2" t="s">
        <v>45</v>
      </c>
      <c r="C30" s="24">
        <v>120</v>
      </c>
      <c r="D30" s="30">
        <v>34520.31</v>
      </c>
      <c r="E30" s="25" t="s">
        <v>21</v>
      </c>
      <c r="F30" s="26">
        <f>C30*D30/100</f>
        <v>41424.371999999996</v>
      </c>
    </row>
    <row r="31" spans="1:6" ht="31.5">
      <c r="A31" s="29">
        <v>23</v>
      </c>
      <c r="B31" s="2" t="s">
        <v>41</v>
      </c>
      <c r="C31" s="24">
        <v>9.7230000000000008</v>
      </c>
      <c r="D31" s="30">
        <v>3850</v>
      </c>
      <c r="E31" s="25" t="s">
        <v>22</v>
      </c>
      <c r="F31" s="26">
        <f>C31*D31</f>
        <v>37433.550000000003</v>
      </c>
    </row>
    <row r="32" spans="1:6" ht="31.5">
      <c r="A32" s="29">
        <v>24</v>
      </c>
      <c r="B32" s="2" t="s">
        <v>42</v>
      </c>
      <c r="C32" s="24">
        <v>8.4009999999999998</v>
      </c>
      <c r="D32" s="30">
        <v>3575</v>
      </c>
      <c r="E32" s="25" t="s">
        <v>22</v>
      </c>
      <c r="F32" s="26">
        <f>C32*D32</f>
        <v>30033.575000000001</v>
      </c>
    </row>
    <row r="33" spans="1:6" ht="15.75">
      <c r="A33" s="29">
        <v>25</v>
      </c>
      <c r="B33" s="2" t="s">
        <v>43</v>
      </c>
      <c r="C33" s="24">
        <f>C32+C31</f>
        <v>18.124000000000002</v>
      </c>
      <c r="D33" s="30">
        <v>186.34</v>
      </c>
      <c r="E33" s="25" t="s">
        <v>22</v>
      </c>
      <c r="F33" s="26">
        <f>C33*D33</f>
        <v>3377.2261600000006</v>
      </c>
    </row>
    <row r="34" spans="1:6" ht="63">
      <c r="A34" s="29">
        <v>26</v>
      </c>
      <c r="B34" s="2" t="s">
        <v>74</v>
      </c>
      <c r="C34" s="24">
        <v>495</v>
      </c>
      <c r="D34" s="30">
        <v>9607.25</v>
      </c>
      <c r="E34" s="25" t="s">
        <v>27</v>
      </c>
      <c r="F34" s="26">
        <f>C34*D34/100</f>
        <v>47555.887499999997</v>
      </c>
    </row>
    <row r="35" spans="1:6" ht="47.25">
      <c r="A35" s="29">
        <v>27</v>
      </c>
      <c r="B35" s="2" t="s">
        <v>44</v>
      </c>
      <c r="C35" s="24">
        <f>C34</f>
        <v>495</v>
      </c>
      <c r="D35" s="30">
        <v>10.7</v>
      </c>
      <c r="E35" s="25" t="s">
        <v>22</v>
      </c>
      <c r="F35" s="26">
        <f>C35*D35</f>
        <v>5296.5</v>
      </c>
    </row>
    <row r="36" spans="1:6" ht="31.5">
      <c r="A36" s="29">
        <v>28</v>
      </c>
      <c r="B36" s="2" t="s">
        <v>13</v>
      </c>
      <c r="C36" s="24">
        <v>15747</v>
      </c>
      <c r="D36" s="30">
        <v>442.75</v>
      </c>
      <c r="E36" s="25" t="s">
        <v>21</v>
      </c>
      <c r="F36" s="26">
        <f>C36*D36/100</f>
        <v>69719.842499999999</v>
      </c>
    </row>
    <row r="37" spans="1:6" ht="15.75">
      <c r="A37" s="29">
        <v>29</v>
      </c>
      <c r="B37" s="2" t="s">
        <v>40</v>
      </c>
      <c r="C37" s="24">
        <f>C36</f>
        <v>15747</v>
      </c>
      <c r="D37" s="30">
        <v>1079.6500000000001</v>
      </c>
      <c r="E37" s="25" t="s">
        <v>21</v>
      </c>
      <c r="F37" s="26">
        <f>C37*D37/100</f>
        <v>170012.48550000001</v>
      </c>
    </row>
    <row r="38" spans="1:6" ht="47.25">
      <c r="A38" s="29">
        <v>30</v>
      </c>
      <c r="B38" s="2" t="s">
        <v>14</v>
      </c>
      <c r="C38" s="24">
        <v>612</v>
      </c>
      <c r="D38" s="30">
        <v>1270.83</v>
      </c>
      <c r="E38" s="25" t="s">
        <v>21</v>
      </c>
      <c r="F38" s="26">
        <f>C38*D38/100</f>
        <v>7777.4795999999997</v>
      </c>
    </row>
    <row r="39" spans="1:6" ht="31.5">
      <c r="A39" s="29">
        <v>31</v>
      </c>
      <c r="B39" s="2" t="s">
        <v>75</v>
      </c>
      <c r="C39" s="24">
        <v>105</v>
      </c>
      <c r="D39" s="30">
        <v>2116.6999999999998</v>
      </c>
      <c r="E39" s="25" t="s">
        <v>21</v>
      </c>
      <c r="F39" s="26">
        <f>C39*D39/100</f>
        <v>2222.5349999999999</v>
      </c>
    </row>
    <row r="40" spans="1:6" ht="31.5">
      <c r="A40" s="29">
        <v>32</v>
      </c>
      <c r="B40" s="2" t="s">
        <v>76</v>
      </c>
      <c r="C40" s="24">
        <v>2016</v>
      </c>
      <c r="D40" s="30">
        <v>1160.06</v>
      </c>
      <c r="E40" s="25" t="s">
        <v>21</v>
      </c>
      <c r="F40" s="26">
        <f>C40*D40/100</f>
        <v>23386.809600000001</v>
      </c>
    </row>
    <row r="41" spans="1:6" ht="94.5">
      <c r="A41" s="27">
        <v>33</v>
      </c>
      <c r="B41" s="31" t="s">
        <v>77</v>
      </c>
      <c r="C41" s="22">
        <v>6274</v>
      </c>
      <c r="D41" s="28">
        <v>1498.48</v>
      </c>
      <c r="E41" s="21" t="s">
        <v>21</v>
      </c>
      <c r="F41" s="23">
        <f t="shared" ref="F41" si="4">C41*D41/100</f>
        <v>94014.63519999999</v>
      </c>
    </row>
    <row r="42" spans="1:6" ht="15.75">
      <c r="A42" s="27">
        <v>34</v>
      </c>
      <c r="B42" s="31" t="s">
        <v>78</v>
      </c>
      <c r="C42" s="22">
        <v>2759</v>
      </c>
      <c r="D42" s="28">
        <v>5310.35</v>
      </c>
      <c r="E42" s="21" t="s">
        <v>21</v>
      </c>
      <c r="F42" s="23">
        <f t="shared" ref="F42" si="5">C42*D42/100</f>
        <v>146512.55650000001</v>
      </c>
    </row>
    <row r="43" spans="1:6" ht="31.5">
      <c r="A43" s="29">
        <v>35</v>
      </c>
      <c r="B43" s="31" t="s">
        <v>79</v>
      </c>
      <c r="C43" s="22">
        <v>3937</v>
      </c>
      <c r="D43" s="28">
        <v>1887.4</v>
      </c>
      <c r="E43" s="21" t="s">
        <v>21</v>
      </c>
      <c r="F43" s="23">
        <f t="shared" ref="F43" si="6">C43*D43/100</f>
        <v>74306.938000000009</v>
      </c>
    </row>
    <row r="44" spans="1:6" ht="18">
      <c r="A44" s="10"/>
      <c r="B44" s="49" t="s">
        <v>25</v>
      </c>
      <c r="C44" s="50"/>
      <c r="D44" s="50"/>
      <c r="E44" s="51"/>
      <c r="F44" s="17">
        <v>3154952</v>
      </c>
    </row>
    <row r="45" spans="1:6" ht="15.75">
      <c r="A45" s="11" t="s">
        <v>5</v>
      </c>
      <c r="B45" s="5" t="s">
        <v>28</v>
      </c>
      <c r="C45" s="6"/>
      <c r="D45" s="7"/>
      <c r="E45" s="7"/>
      <c r="F45" s="8"/>
    </row>
    <row r="46" spans="1:6" ht="110.25">
      <c r="A46" s="21">
        <v>1</v>
      </c>
      <c r="B46" s="31" t="s">
        <v>29</v>
      </c>
      <c r="C46" s="21">
        <v>5</v>
      </c>
      <c r="D46" s="22">
        <v>4802.6099999999997</v>
      </c>
      <c r="E46" s="21" t="s">
        <v>30</v>
      </c>
      <c r="F46" s="23">
        <f t="shared" ref="F46" si="7">C46*D46</f>
        <v>24013.05</v>
      </c>
    </row>
    <row r="47" spans="1:6" ht="78.75">
      <c r="A47" s="21">
        <v>2</v>
      </c>
      <c r="B47" s="31" t="s">
        <v>46</v>
      </c>
      <c r="C47" s="21">
        <v>5</v>
      </c>
      <c r="D47" s="22">
        <v>4928</v>
      </c>
      <c r="E47" s="21" t="s">
        <v>30</v>
      </c>
      <c r="F47" s="23">
        <f t="shared" ref="F47" si="8">C47*D47</f>
        <v>24640</v>
      </c>
    </row>
    <row r="48" spans="1:6" ht="31.5">
      <c r="A48" s="21">
        <v>3</v>
      </c>
      <c r="B48" s="31" t="s">
        <v>47</v>
      </c>
      <c r="C48" s="21">
        <v>5</v>
      </c>
      <c r="D48" s="22">
        <v>2533.4699999999998</v>
      </c>
      <c r="E48" s="21" t="s">
        <v>30</v>
      </c>
      <c r="F48" s="23">
        <f t="shared" ref="F48" si="9">C48*D48</f>
        <v>12667.349999999999</v>
      </c>
    </row>
    <row r="49" spans="1:6" ht="47.25">
      <c r="A49" s="21">
        <v>4</v>
      </c>
      <c r="B49" s="31" t="s">
        <v>48</v>
      </c>
      <c r="C49" s="21">
        <v>5</v>
      </c>
      <c r="D49" s="22">
        <v>447.15</v>
      </c>
      <c r="E49" s="21" t="s">
        <v>30</v>
      </c>
      <c r="F49" s="23">
        <f t="shared" ref="F49" si="10">C49*D49</f>
        <v>2235.75</v>
      </c>
    </row>
    <row r="50" spans="1:6" ht="63">
      <c r="A50" s="21">
        <v>5</v>
      </c>
      <c r="B50" s="31" t="s">
        <v>49</v>
      </c>
      <c r="C50" s="21">
        <v>5</v>
      </c>
      <c r="D50" s="22">
        <v>2376</v>
      </c>
      <c r="E50" s="21" t="s">
        <v>30</v>
      </c>
      <c r="F50" s="23">
        <f t="shared" ref="F50" si="11">C50*D50</f>
        <v>11880</v>
      </c>
    </row>
    <row r="51" spans="1:6" ht="31.5">
      <c r="A51" s="21">
        <v>6</v>
      </c>
      <c r="B51" s="31" t="s">
        <v>50</v>
      </c>
      <c r="C51" s="21">
        <v>5</v>
      </c>
      <c r="D51" s="22">
        <v>889.46</v>
      </c>
      <c r="E51" s="21" t="s">
        <v>30</v>
      </c>
      <c r="F51" s="23">
        <f t="shared" ref="F51" si="12">C51*D51</f>
        <v>4447.3</v>
      </c>
    </row>
    <row r="52" spans="1:6" ht="31.5">
      <c r="A52" s="21">
        <v>7</v>
      </c>
      <c r="B52" s="31" t="s">
        <v>51</v>
      </c>
      <c r="C52" s="21">
        <v>4</v>
      </c>
      <c r="D52" s="22">
        <v>877.8</v>
      </c>
      <c r="E52" s="21" t="s">
        <v>30</v>
      </c>
      <c r="F52" s="23">
        <f t="shared" ref="F52" si="13">C52*D52</f>
        <v>3511.2</v>
      </c>
    </row>
    <row r="53" spans="1:6" ht="31.5">
      <c r="A53" s="21">
        <v>8</v>
      </c>
      <c r="B53" s="31" t="s">
        <v>54</v>
      </c>
      <c r="C53" s="21">
        <v>8</v>
      </c>
      <c r="D53" s="22">
        <v>1384.24</v>
      </c>
      <c r="E53" s="21" t="s">
        <v>30</v>
      </c>
      <c r="F53" s="23">
        <f t="shared" ref="F53" si="14">C53*D53</f>
        <v>11073.92</v>
      </c>
    </row>
    <row r="54" spans="1:6" ht="15.75">
      <c r="A54" s="21"/>
      <c r="B54" s="52" t="s">
        <v>52</v>
      </c>
      <c r="C54" s="53"/>
      <c r="D54" s="53"/>
      <c r="E54" s="54"/>
      <c r="F54" s="38">
        <f>SUM(F46:F53)</f>
        <v>94468.569999999992</v>
      </c>
    </row>
    <row r="55" spans="1:6" ht="15.75">
      <c r="A55" s="21"/>
      <c r="B55" s="55" t="s">
        <v>53</v>
      </c>
      <c r="C55" s="56"/>
      <c r="D55" s="56"/>
      <c r="E55" s="56"/>
      <c r="F55" s="39"/>
    </row>
    <row r="56" spans="1:6" ht="94.5">
      <c r="A56" s="21">
        <v>8</v>
      </c>
      <c r="B56" s="31" t="s">
        <v>55</v>
      </c>
      <c r="C56" s="21">
        <v>300</v>
      </c>
      <c r="D56" s="22">
        <v>66.81</v>
      </c>
      <c r="E56" s="21" t="s">
        <v>30</v>
      </c>
      <c r="F56" s="23">
        <f t="shared" ref="F56" si="15">C56*D56</f>
        <v>20043</v>
      </c>
    </row>
    <row r="57" spans="1:6" ht="15.75">
      <c r="A57" s="21" t="s">
        <v>5</v>
      </c>
      <c r="B57" s="31" t="s">
        <v>56</v>
      </c>
      <c r="C57" s="21">
        <v>200</v>
      </c>
      <c r="D57" s="22">
        <v>78.099999999999994</v>
      </c>
      <c r="E57" s="21" t="s">
        <v>30</v>
      </c>
      <c r="F57" s="23">
        <f t="shared" ref="F57" si="16">C57*D57</f>
        <v>15619.999999999998</v>
      </c>
    </row>
    <row r="58" spans="1:6" ht="15.75">
      <c r="A58" s="21" t="s">
        <v>35</v>
      </c>
      <c r="B58" s="31" t="s">
        <v>57</v>
      </c>
      <c r="C58" s="21">
        <v>70</v>
      </c>
      <c r="D58" s="22">
        <v>97.91</v>
      </c>
      <c r="E58" s="21" t="s">
        <v>30</v>
      </c>
      <c r="F58" s="23">
        <f t="shared" ref="F58" si="17">C58*D58</f>
        <v>6853.7</v>
      </c>
    </row>
    <row r="59" spans="1:6" ht="15.75">
      <c r="A59" s="21" t="s">
        <v>58</v>
      </c>
      <c r="B59" s="31" t="s">
        <v>59</v>
      </c>
      <c r="C59" s="21">
        <v>89</v>
      </c>
      <c r="D59" s="22">
        <v>397.77</v>
      </c>
      <c r="E59" s="21" t="s">
        <v>30</v>
      </c>
      <c r="F59" s="23">
        <f t="shared" ref="F59" si="18">C59*D59</f>
        <v>35401.53</v>
      </c>
    </row>
    <row r="60" spans="1:6" ht="94.5">
      <c r="A60" s="21">
        <v>9</v>
      </c>
      <c r="B60" s="31" t="s">
        <v>37</v>
      </c>
      <c r="C60" s="21">
        <v>1</v>
      </c>
      <c r="D60" s="22">
        <v>18470</v>
      </c>
      <c r="E60" s="21" t="s">
        <v>31</v>
      </c>
      <c r="F60" s="23">
        <f>C60*D60</f>
        <v>18470</v>
      </c>
    </row>
    <row r="61" spans="1:6" ht="47.25">
      <c r="A61" s="21">
        <v>10</v>
      </c>
      <c r="B61" s="32" t="s">
        <v>32</v>
      </c>
      <c r="C61" s="21"/>
      <c r="D61" s="22"/>
      <c r="E61" s="21"/>
      <c r="F61" s="23"/>
    </row>
    <row r="62" spans="1:6" ht="15.75">
      <c r="A62" s="25" t="s">
        <v>6</v>
      </c>
      <c r="B62" s="2" t="s">
        <v>33</v>
      </c>
      <c r="C62" s="25">
        <v>10</v>
      </c>
      <c r="D62" s="24">
        <v>76.05</v>
      </c>
      <c r="E62" s="25" t="s">
        <v>31</v>
      </c>
      <c r="F62" s="26">
        <f t="shared" ref="F62" si="19">C62*D62</f>
        <v>760.5</v>
      </c>
    </row>
    <row r="63" spans="1:6" ht="15.75">
      <c r="A63" s="29"/>
      <c r="B63" s="33"/>
      <c r="C63" s="9"/>
      <c r="D63" s="29"/>
      <c r="E63" s="29"/>
      <c r="F63" s="8"/>
    </row>
    <row r="64" spans="1:6" ht="15.75">
      <c r="A64" s="25" t="s">
        <v>5</v>
      </c>
      <c r="B64" s="2" t="s">
        <v>34</v>
      </c>
      <c r="C64" s="25">
        <v>100</v>
      </c>
      <c r="D64" s="24">
        <v>38.950000000000003</v>
      </c>
      <c r="E64" s="25" t="s">
        <v>31</v>
      </c>
      <c r="F64" s="26">
        <f>C64*D64</f>
        <v>3895.0000000000005</v>
      </c>
    </row>
    <row r="65" spans="1:8">
      <c r="A65" s="36"/>
      <c r="B65" s="34"/>
      <c r="C65" s="36"/>
      <c r="D65" s="36"/>
      <c r="E65" s="36"/>
      <c r="F65" s="37"/>
    </row>
    <row r="66" spans="1:8" ht="15.75">
      <c r="A66" s="25" t="s">
        <v>35</v>
      </c>
      <c r="B66" s="2" t="s">
        <v>36</v>
      </c>
      <c r="C66" s="25">
        <v>1</v>
      </c>
      <c r="D66" s="24">
        <v>4500</v>
      </c>
      <c r="E66" s="25" t="s">
        <v>31</v>
      </c>
      <c r="F66" s="26">
        <f>C66*D66</f>
        <v>4500</v>
      </c>
    </row>
    <row r="67" spans="1:8" ht="15.75">
      <c r="A67" s="10"/>
      <c r="B67" s="49" t="s">
        <v>60</v>
      </c>
      <c r="C67" s="50"/>
      <c r="D67" s="50"/>
      <c r="E67" s="51"/>
      <c r="F67" s="3">
        <v>200000</v>
      </c>
      <c r="H67" s="42"/>
    </row>
    <row r="68" spans="1:8" ht="15.75">
      <c r="A68" s="16"/>
      <c r="B68" s="43" t="s">
        <v>38</v>
      </c>
      <c r="C68" s="43"/>
      <c r="D68" s="43"/>
      <c r="E68" s="44"/>
      <c r="F68" s="4">
        <f>F67+F44</f>
        <v>3354952</v>
      </c>
    </row>
  </sheetData>
  <mergeCells count="14">
    <mergeCell ref="B68:E68"/>
    <mergeCell ref="C3:F3"/>
    <mergeCell ref="A1:F1"/>
    <mergeCell ref="A4:F4"/>
    <mergeCell ref="B44:E44"/>
    <mergeCell ref="B67:E67"/>
    <mergeCell ref="B54:E54"/>
    <mergeCell ref="B55:E55"/>
    <mergeCell ref="A10:A12"/>
    <mergeCell ref="B10:B12"/>
    <mergeCell ref="C10:C12"/>
    <mergeCell ref="D10:D12"/>
    <mergeCell ref="E10:E12"/>
    <mergeCell ref="F10:F1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BOQ-32-A</vt:lpstr>
      <vt:lpstr>'BOQ-32-A'!Print_Titles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2017-02-06T10:56:42Z</cp:lastPrinted>
  <dcterms:created xsi:type="dcterms:W3CDTF">2003-07-19T10:48:28Z</dcterms:created>
  <dcterms:modified xsi:type="dcterms:W3CDTF">2017-02-06T10:56:51Z</dcterms:modified>
</cp:coreProperties>
</file>