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04" sheetId="102" r:id="rId1"/>
  </sheets>
  <definedNames>
    <definedName name="_xlnm.Print_Titles" localSheetId="0">'B.O.Q 04'!$5:$5</definedName>
  </definedNames>
  <calcPr calcId="124519"/>
</workbook>
</file>

<file path=xl/calcChain.xml><?xml version="1.0" encoding="utf-8"?>
<calcChain xmlns="http://schemas.openxmlformats.org/spreadsheetml/2006/main">
  <c r="E97" i="102"/>
  <c r="F95"/>
  <c r="F93"/>
  <c r="F91"/>
  <c r="F84"/>
  <c r="F80"/>
  <c r="F77"/>
  <c r="F74"/>
  <c r="F73"/>
  <c r="F69"/>
  <c r="F66"/>
  <c r="F63"/>
  <c r="F60"/>
  <c r="F59"/>
  <c r="F58"/>
  <c r="F57"/>
  <c r="F55"/>
  <c r="F54"/>
  <c r="F53"/>
  <c r="F52"/>
  <c r="F51"/>
  <c r="F50"/>
  <c r="F49"/>
  <c r="F47"/>
  <c r="C45"/>
  <c r="F45" s="1"/>
  <c r="F43"/>
  <c r="F42"/>
  <c r="F41"/>
  <c r="F40"/>
  <c r="F38"/>
  <c r="F36"/>
  <c r="F34"/>
  <c r="F33"/>
  <c r="F32"/>
  <c r="F30"/>
  <c r="F29"/>
  <c r="F28"/>
  <c r="C26"/>
  <c r="F26" s="1"/>
  <c r="F24"/>
  <c r="F20"/>
  <c r="F19"/>
  <c r="F16"/>
  <c r="F13"/>
  <c r="F11"/>
  <c r="F8"/>
</calcChain>
</file>

<file path=xl/sharedStrings.xml><?xml version="1.0" encoding="utf-8"?>
<sst xmlns="http://schemas.openxmlformats.org/spreadsheetml/2006/main" count="110" uniqueCount="72">
  <si>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</si>
  <si>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</si>
  <si>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</si>
  <si>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</si>
  <si>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</si>
  <si>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</si>
  <si>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</si>
  <si>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</si>
  <si>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</si>
  <si>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</si>
  <si>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</si>
  <si>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</si>
  <si>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</si>
  <si>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</si>
  <si>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</si>
  <si>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</si>
  <si>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White glazed tiles 1/4" thick dado jointed in white cement and laid over 1:2 cement sand mortar 3/4" thick including finishing. (S.I.No:37-P/44)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</si>
  <si>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</si>
  <si>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</si>
  <si>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</si>
  <si>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</si>
  <si>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</si>
  <si>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</si>
  <si>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</si>
  <si>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</si>
  <si>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First class deodar wood wrought, joiner in doors and windows etc, fixed in position including chowkats holds fasts hinges, iron tower bolts, chocks cleats, handles and cords with hooks etc. deodar panelled or panelled and glazed or fully glazed (b) 1-3/4" thick (S.I.No:7(b)-P/57)</t>
  </si>
  <si>
    <t>Qnty:</t>
  </si>
  <si>
    <t>Rate</t>
  </si>
  <si>
    <t>Unit</t>
  </si>
  <si>
    <t>Amount</t>
  </si>
  <si>
    <t>%.Cft</t>
  </si>
  <si>
    <t>P.Sft</t>
  </si>
  <si>
    <t>P.Cwt</t>
  </si>
  <si>
    <t>P.Cft</t>
  </si>
  <si>
    <t>Total Part-A Civil Work</t>
  </si>
  <si>
    <t>Dismantling brick masonary . (S.I.No;13©-P/10)</t>
  </si>
  <si>
    <t xml:space="preserve">Making and fixing steel grill 1 /4 x3/4 flat rion of approve design including paiting three coats etc let not to be less than  (SIN 26 p/92)  </t>
  </si>
  <si>
    <t>PRFT</t>
  </si>
  <si>
    <t>Supplying Girder at the site of work (Sch: of Material)</t>
  </si>
  <si>
    <t>Supplying T.Iron at the site of work. (Sch: of Material)</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</si>
  <si>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</si>
  <si>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</si>
  <si>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</si>
  <si>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Removing cement or lime plasterfrom walls (S.I.No:  P. )</t>
  </si>
  <si>
    <t>Dissmentling cement concret plain 1:2:4</t>
  </si>
  <si>
    <t>Errection of rolled Steel beam 0.13 mm.</t>
  </si>
  <si>
    <t xml:space="preserve">Spilite tiles </t>
  </si>
  <si>
    <t>%.Sft</t>
  </si>
  <si>
    <t>White glazed tiles flooring Using windows (S.I.No /p )</t>
  </si>
  <si>
    <t>Only Shutters</t>
  </si>
  <si>
    <t>laying murum flooring consiting of 1"layer of fine powedery of flaky vareity of murum laid over 6"good hard layer of murum (S.I.No:1 p/39)</t>
  </si>
  <si>
    <t>Pavar block</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</si>
  <si>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</si>
  <si>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</si>
  <si>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</si>
  <si>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</si>
  <si>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</si>
  <si>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</si>
  <si>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</si>
  <si>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</si>
  <si>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</si>
  <si>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</si>
  <si>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</si>
  <si>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</si>
  <si>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</si>
  <si>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</si>
  <si>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</si>
  <si>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</si>
  <si>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providing G.I pipe &amp;social etc I/C cutting 7 fitting complete with the i/c the cost of cutting trench upto 2/12" feet deep.</t>
  </si>
  <si>
    <t xml:space="preserve">                 BILL OF QUANITITES B.O.Q (CIVIL WORK)</t>
  </si>
  <si>
    <t>BOQ-4</t>
  </si>
  <si>
    <t>M&amp;R PROGRAMME 2016-17@G.B.P.S Ghattar taluka Kambar</t>
  </si>
</sst>
</file>

<file path=xl/styles.xml><?xml version="1.0" encoding="utf-8"?>
<styleSheet xmlns="http://schemas.openxmlformats.org/spreadsheetml/2006/main">
  <fonts count="10">
    <font>
      <sz val="10"/>
      <name val="Arial"/>
    </font>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76">
    <xf numFmtId="0" fontId="0" fillId="0" borderId="0" xfId="0"/>
    <xf numFmtId="0" fontId="0" fillId="0" borderId="0" xfId="0" applyBorder="1"/>
    <xf numFmtId="0" fontId="5" fillId="0" borderId="1" xfId="0" applyFont="1" applyBorder="1" applyAlignment="1">
      <alignment horizontal="justify" vertical="center" wrapText="1"/>
    </xf>
    <xf numFmtId="0" fontId="4" fillId="0" borderId="1" xfId="0" applyFont="1" applyBorder="1" applyAlignment="1">
      <alignment horizontal="left" vertical="center" wrapText="1"/>
    </xf>
    <xf numFmtId="3" fontId="4" fillId="0" borderId="1" xfId="0" applyNumberFormat="1" applyFont="1" applyBorder="1" applyAlignment="1">
      <alignment horizontal="center" vertical="center"/>
    </xf>
    <xf numFmtId="0" fontId="5" fillId="0" borderId="1" xfId="0" applyFont="1" applyBorder="1" applyAlignment="1">
      <alignment vertical="center" wrapText="1"/>
    </xf>
    <xf numFmtId="0" fontId="4" fillId="0" borderId="1" xfId="0" applyFont="1" applyBorder="1" applyAlignment="1">
      <alignment horizontal="left" vertical="center"/>
    </xf>
    <xf numFmtId="0" fontId="5" fillId="0" borderId="1" xfId="0" applyFont="1" applyBorder="1" applyAlignment="1">
      <alignment horizontal="left" vertical="center"/>
    </xf>
    <xf numFmtId="0" fontId="8" fillId="0" borderId="1" xfId="0" applyFont="1" applyBorder="1" applyAlignment="1">
      <alignment horizontal="center" vertical="center"/>
    </xf>
    <xf numFmtId="3"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4" fillId="0" borderId="1" xfId="0" applyFont="1" applyBorder="1" applyAlignment="1">
      <alignment horizontal="center" vertical="center" wrapText="1"/>
    </xf>
    <xf numFmtId="0" fontId="4" fillId="0" borderId="5" xfId="0" applyFont="1" applyBorder="1" applyAlignment="1">
      <alignment vertical="center"/>
    </xf>
    <xf numFmtId="0" fontId="4" fillId="0" borderId="6" xfId="0" applyFont="1" applyBorder="1" applyAlignment="1">
      <alignment vertical="center"/>
    </xf>
    <xf numFmtId="3" fontId="4" fillId="0" borderId="6" xfId="0" applyNumberFormat="1" applyFont="1" applyBorder="1" applyAlignment="1">
      <alignment vertical="center" wrapText="1"/>
    </xf>
    <xf numFmtId="0" fontId="0" fillId="0" borderId="0" xfId="0" applyAlignment="1"/>
    <xf numFmtId="0" fontId="3" fillId="0" borderId="0" xfId="0" applyFont="1" applyBorder="1" applyAlignment="1">
      <alignment vertical="center"/>
    </xf>
    <xf numFmtId="0" fontId="6" fillId="0" borderId="0" xfId="0" applyFont="1" applyAlignment="1">
      <alignment vertical="top"/>
    </xf>
    <xf numFmtId="0" fontId="4" fillId="0" borderId="5" xfId="0" applyFont="1" applyBorder="1" applyAlignment="1">
      <alignment vertical="center" wrapText="1"/>
    </xf>
    <xf numFmtId="3" fontId="0" fillId="0" borderId="0" xfId="0" applyNumberFormat="1"/>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3"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3" fillId="0" borderId="0" xfId="0" applyFont="1" applyBorder="1" applyAlignment="1">
      <alignment vertical="center" wrapText="1"/>
    </xf>
    <xf numFmtId="0" fontId="9" fillId="0" borderId="0" xfId="0" applyFont="1" applyAlignment="1">
      <alignment vertical="top"/>
    </xf>
    <xf numFmtId="0" fontId="7" fillId="0" borderId="0" xfId="0" applyFont="1" applyBorder="1" applyAlignment="1">
      <alignment vertical="center"/>
    </xf>
    <xf numFmtId="3" fontId="4" fillId="0" borderId="1" xfId="0" applyNumberFormat="1" applyFont="1" applyBorder="1" applyAlignment="1">
      <alignment horizontal="right" wrapText="1"/>
    </xf>
    <xf numFmtId="3" fontId="4" fillId="0" borderId="6" xfId="0" applyNumberFormat="1" applyFont="1" applyBorder="1" applyAlignment="1">
      <alignment horizontal="right" vertical="center" wrapText="1"/>
    </xf>
    <xf numFmtId="3" fontId="4" fillId="0" borderId="7" xfId="0" applyNumberFormat="1" applyFont="1" applyBorder="1" applyAlignment="1">
      <alignment horizontal="right"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4" fontId="5" fillId="0" borderId="2"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 fontId="5" fillId="0" borderId="3" xfId="0" applyNumberFormat="1" applyFont="1" applyBorder="1" applyAlignment="1">
      <alignment horizontal="center" vertical="center" wrapText="1"/>
    </xf>
    <xf numFmtId="3" fontId="5" fillId="0" borderId="2" xfId="0" applyNumberFormat="1" applyFont="1" applyBorder="1" applyAlignment="1">
      <alignment horizontal="center" vertical="center" wrapText="1"/>
    </xf>
    <xf numFmtId="3" fontId="5" fillId="0" borderId="4" xfId="0" applyNumberFormat="1" applyFont="1" applyBorder="1" applyAlignment="1">
      <alignment horizontal="center" vertical="center" wrapText="1"/>
    </xf>
    <xf numFmtId="3" fontId="5" fillId="0" borderId="3" xfId="0" applyNumberFormat="1" applyFont="1" applyBorder="1" applyAlignment="1">
      <alignment horizontal="center" vertical="center" wrapText="1"/>
    </xf>
    <xf numFmtId="0" fontId="5" fillId="0" borderId="2"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xf numFmtId="9" fontId="5" fillId="0" borderId="2" xfId="2" applyFont="1" applyBorder="1" applyAlignment="1">
      <alignment horizontal="center" vertical="center" wrapText="1"/>
    </xf>
    <xf numFmtId="9" fontId="5" fillId="0" borderId="4" xfId="2" applyFont="1" applyBorder="1" applyAlignment="1">
      <alignment horizontal="center" vertical="center" wrapText="1"/>
    </xf>
    <xf numFmtId="9" fontId="5" fillId="0" borderId="3" xfId="2" applyFont="1" applyBorder="1" applyAlignment="1">
      <alignment horizontal="center" vertical="center" wrapText="1"/>
    </xf>
    <xf numFmtId="0" fontId="4" fillId="0" borderId="1" xfId="0" applyFont="1" applyBorder="1" applyAlignment="1">
      <alignment horizontal="left" vertical="center" wrapText="1" indent="37"/>
    </xf>
    <xf numFmtId="4" fontId="5" fillId="0" borderId="2" xfId="0" applyNumberFormat="1" applyFont="1" applyBorder="1" applyAlignment="1">
      <alignment horizontal="center" vertical="center"/>
    </xf>
    <xf numFmtId="4" fontId="5" fillId="0" borderId="3" xfId="0" applyNumberFormat="1" applyFont="1" applyBorder="1" applyAlignment="1">
      <alignment horizontal="center" vertical="center"/>
    </xf>
    <xf numFmtId="0" fontId="0" fillId="0" borderId="4" xfId="0" applyBorder="1" applyAlignment="1">
      <alignment wrapText="1"/>
    </xf>
    <xf numFmtId="0" fontId="0" fillId="0" borderId="3" xfId="0" applyBorder="1" applyAlignment="1">
      <alignment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3" fontId="5" fillId="0" borderId="1" xfId="0" applyNumberFormat="1" applyFont="1" applyBorder="1" applyAlignment="1">
      <alignment horizontal="center" vertical="center" wrapText="1"/>
    </xf>
    <xf numFmtId="4" fontId="5" fillId="0" borderId="4" xfId="0" applyNumberFormat="1" applyFont="1" applyBorder="1" applyAlignment="1">
      <alignment horizontal="center" vertical="center"/>
    </xf>
    <xf numFmtId="0" fontId="5" fillId="0" borderId="1" xfId="0" applyFont="1" applyBorder="1" applyAlignment="1">
      <alignment horizontal="left" vertical="top" wrapText="1"/>
    </xf>
    <xf numFmtId="2" fontId="5" fillId="0" borderId="1" xfId="0" applyNumberFormat="1" applyFont="1" applyBorder="1" applyAlignment="1">
      <alignment horizontal="center" vertical="center" wrapText="1"/>
    </xf>
    <xf numFmtId="2" fontId="5" fillId="0" borderId="2" xfId="0" applyNumberFormat="1" applyFont="1" applyBorder="1" applyAlignment="1">
      <alignment horizontal="center" vertical="center" wrapText="1"/>
    </xf>
    <xf numFmtId="2" fontId="5" fillId="0" borderId="3" xfId="0" applyNumberFormat="1" applyFont="1" applyBorder="1" applyAlignment="1">
      <alignment horizontal="center" vertical="center" wrapText="1"/>
    </xf>
    <xf numFmtId="0" fontId="3" fillId="0" borderId="0" xfId="0" applyFont="1" applyBorder="1" applyAlignment="1">
      <alignment horizontal="justify" vertical="center" wrapText="1"/>
    </xf>
    <xf numFmtId="0" fontId="3" fillId="0" borderId="0" xfId="0" applyFont="1" applyBorder="1" applyAlignment="1">
      <alignment horizontal="center" vertical="center"/>
    </xf>
    <xf numFmtId="0" fontId="7" fillId="0" borderId="5" xfId="0" applyFont="1" applyBorder="1" applyAlignment="1">
      <alignment horizontal="left" vertical="center"/>
    </xf>
    <xf numFmtId="0" fontId="7" fillId="0" borderId="6" xfId="0" applyFont="1" applyBorder="1" applyAlignment="1">
      <alignment horizontal="left" vertical="center"/>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97"/>
  <sheetViews>
    <sheetView showGridLines="0" tabSelected="1" workbookViewId="0">
      <selection activeCell="A4" sqref="C4:C6"/>
    </sheetView>
  </sheetViews>
  <sheetFormatPr defaultRowHeight="12.75"/>
  <cols>
    <col min="1" max="1" width="4.7109375" customWidth="1"/>
    <col min="2" max="2" width="43.85546875" customWidth="1"/>
    <col min="3" max="5" width="9.140625" bestFit="1" customWidth="1"/>
    <col min="6" max="6" width="12.7109375" bestFit="1" customWidth="1"/>
    <col min="8" max="8" width="10.140625" bestFit="1" customWidth="1"/>
  </cols>
  <sheetData>
    <row r="1" spans="1:16" ht="15.75" customHeight="1">
      <c r="A1" s="73" t="s">
        <v>70</v>
      </c>
      <c r="B1" s="73"/>
      <c r="C1" s="73"/>
      <c r="D1" s="73"/>
      <c r="E1" s="73"/>
      <c r="F1" s="73"/>
      <c r="G1" s="31"/>
      <c r="H1" s="31"/>
      <c r="I1" s="19"/>
    </row>
    <row r="2" spans="1:16" ht="15.75" customHeight="1">
      <c r="A2" s="18"/>
      <c r="B2" s="18"/>
      <c r="C2" s="18"/>
      <c r="D2" s="19"/>
      <c r="E2" s="31"/>
      <c r="F2" s="31"/>
      <c r="G2" s="31"/>
      <c r="H2" s="31"/>
      <c r="I2" s="19"/>
      <c r="J2" s="17"/>
      <c r="K2" s="17"/>
      <c r="L2" s="17"/>
    </row>
    <row r="3" spans="1:16" ht="34.5" customHeight="1">
      <c r="A3" s="18"/>
      <c r="B3" s="18" t="s">
        <v>1</v>
      </c>
      <c r="C3" s="72" t="s">
        <v>71</v>
      </c>
      <c r="D3" s="72"/>
      <c r="E3" s="72"/>
      <c r="F3" s="72"/>
      <c r="G3" s="30"/>
      <c r="H3" s="30"/>
      <c r="K3" s="17"/>
      <c r="L3" s="17"/>
    </row>
    <row r="4" spans="1:16" ht="19.5" customHeight="1">
      <c r="A4" s="74" t="s">
        <v>69</v>
      </c>
      <c r="B4" s="75"/>
      <c r="C4" s="75"/>
      <c r="D4" s="75"/>
      <c r="E4" s="75"/>
      <c r="F4" s="75"/>
      <c r="G4" s="32"/>
      <c r="H4" s="32"/>
      <c r="I4" s="32"/>
      <c r="J4" s="32"/>
      <c r="K4" s="32"/>
      <c r="L4" s="1"/>
      <c r="M4" s="1"/>
      <c r="N4" s="1"/>
      <c r="O4" s="1"/>
      <c r="P4" s="1"/>
    </row>
    <row r="5" spans="1:16" ht="15.75">
      <c r="A5" s="20" t="s">
        <v>2</v>
      </c>
      <c r="B5" s="13" t="s">
        <v>0</v>
      </c>
      <c r="C5" s="13" t="s">
        <v>26</v>
      </c>
      <c r="D5" s="13" t="s">
        <v>27</v>
      </c>
      <c r="E5" s="13" t="s">
        <v>28</v>
      </c>
      <c r="F5" s="13" t="s">
        <v>29</v>
      </c>
    </row>
    <row r="6" spans="1:16" ht="12.75" customHeight="1">
      <c r="A6" s="36">
        <v>1</v>
      </c>
      <c r="B6" s="39" t="s">
        <v>44</v>
      </c>
      <c r="C6" s="42">
        <v>1337</v>
      </c>
      <c r="D6" s="36">
        <v>3227.5</v>
      </c>
      <c r="E6" s="36" t="s">
        <v>30</v>
      </c>
      <c r="F6" s="45">
        <v>8219</v>
      </c>
    </row>
    <row r="7" spans="1:16" ht="12.75" customHeight="1">
      <c r="A7" s="38"/>
      <c r="B7" s="41"/>
      <c r="C7" s="44"/>
      <c r="D7" s="38"/>
      <c r="E7" s="38"/>
      <c r="F7" s="47"/>
    </row>
    <row r="8" spans="1:16" ht="12.75" customHeight="1">
      <c r="A8" s="63">
        <v>2</v>
      </c>
      <c r="B8" s="68" t="s">
        <v>10</v>
      </c>
      <c r="C8" s="64">
        <v>1751</v>
      </c>
      <c r="D8" s="63">
        <v>5445</v>
      </c>
      <c r="E8" s="63" t="s">
        <v>30</v>
      </c>
      <c r="F8" s="66">
        <f>C8*D8/100</f>
        <v>95341.95</v>
      </c>
    </row>
    <row r="9" spans="1:16" ht="12.75" customHeight="1">
      <c r="A9" s="63"/>
      <c r="B9" s="68"/>
      <c r="C9" s="64"/>
      <c r="D9" s="63"/>
      <c r="E9" s="63"/>
      <c r="F9" s="66"/>
    </row>
    <row r="10" spans="1:16" ht="39.75" customHeight="1">
      <c r="A10" s="63"/>
      <c r="B10" s="68"/>
      <c r="C10" s="64"/>
      <c r="D10" s="63"/>
      <c r="E10" s="63"/>
      <c r="F10" s="66"/>
    </row>
    <row r="11" spans="1:16" ht="12.75" customHeight="1">
      <c r="A11" s="36">
        <v>3</v>
      </c>
      <c r="B11" s="39" t="s">
        <v>35</v>
      </c>
      <c r="C11" s="42">
        <v>1500</v>
      </c>
      <c r="D11" s="70">
        <v>1285.6300000000001</v>
      </c>
      <c r="E11" s="36" t="s">
        <v>30</v>
      </c>
      <c r="F11" s="45">
        <f>C11*D11/100</f>
        <v>19284.45</v>
      </c>
    </row>
    <row r="12" spans="1:16" ht="12.75" customHeight="1">
      <c r="A12" s="38"/>
      <c r="B12" s="41"/>
      <c r="C12" s="44"/>
      <c r="D12" s="71"/>
      <c r="E12" s="38"/>
      <c r="F12" s="47"/>
    </row>
    <row r="13" spans="1:16" ht="12.75" customHeight="1">
      <c r="A13" s="36">
        <v>4</v>
      </c>
      <c r="B13" s="68" t="s">
        <v>43</v>
      </c>
      <c r="C13" s="64">
        <v>2121</v>
      </c>
      <c r="D13" s="69">
        <v>121</v>
      </c>
      <c r="E13" s="63" t="s">
        <v>30</v>
      </c>
      <c r="F13" s="66">
        <f>C13*D13/100</f>
        <v>2566.41</v>
      </c>
    </row>
    <row r="14" spans="1:16" ht="12.75" customHeight="1">
      <c r="A14" s="37"/>
      <c r="B14" s="68"/>
      <c r="C14" s="64"/>
      <c r="D14" s="69"/>
      <c r="E14" s="63"/>
      <c r="F14" s="66"/>
    </row>
    <row r="15" spans="1:16" ht="12.75" customHeight="1">
      <c r="A15" s="38"/>
      <c r="B15" s="68"/>
      <c r="C15" s="64"/>
      <c r="D15" s="69"/>
      <c r="E15" s="63"/>
      <c r="F15" s="66"/>
    </row>
    <row r="16" spans="1:16" ht="12.75" customHeight="1">
      <c r="A16" s="51">
        <v>5</v>
      </c>
      <c r="B16" s="48" t="s">
        <v>11</v>
      </c>
      <c r="C16" s="42">
        <v>678</v>
      </c>
      <c r="D16" s="58">
        <v>11948.36</v>
      </c>
      <c r="E16" s="36" t="s">
        <v>30</v>
      </c>
      <c r="F16" s="45">
        <f>C16*D16/100</f>
        <v>81009.880799999999</v>
      </c>
    </row>
    <row r="17" spans="1:6" ht="12.75" customHeight="1">
      <c r="A17" s="52"/>
      <c r="B17" s="49"/>
      <c r="C17" s="43"/>
      <c r="D17" s="67"/>
      <c r="E17" s="37"/>
      <c r="F17" s="46"/>
    </row>
    <row r="18" spans="1:6" ht="12.75" customHeight="1">
      <c r="A18" s="53"/>
      <c r="B18" s="50"/>
      <c r="C18" s="44"/>
      <c r="D18" s="59"/>
      <c r="E18" s="38"/>
      <c r="F18" s="47"/>
    </row>
    <row r="19" spans="1:6" ht="94.5" customHeight="1">
      <c r="A19" s="23">
        <v>6</v>
      </c>
      <c r="B19" s="2" t="s">
        <v>12</v>
      </c>
      <c r="C19" s="24">
        <v>380</v>
      </c>
      <c r="D19" s="24">
        <v>337</v>
      </c>
      <c r="E19" s="23" t="s">
        <v>33</v>
      </c>
      <c r="F19" s="26">
        <f>C19*D19</f>
        <v>128060</v>
      </c>
    </row>
    <row r="20" spans="1:6" ht="12.75" customHeight="1">
      <c r="A20" s="62">
        <v>7</v>
      </c>
      <c r="B20" s="63" t="s">
        <v>13</v>
      </c>
      <c r="C20" s="64">
        <v>16.963999999999999</v>
      </c>
      <c r="D20" s="65">
        <v>5001.7</v>
      </c>
      <c r="E20" s="63" t="s">
        <v>32</v>
      </c>
      <c r="F20" s="66">
        <f>C20*D20</f>
        <v>84848.838799999983</v>
      </c>
    </row>
    <row r="21" spans="1:6" ht="12.75" customHeight="1">
      <c r="A21" s="62"/>
      <c r="B21" s="63"/>
      <c r="C21" s="64"/>
      <c r="D21" s="65"/>
      <c r="E21" s="63"/>
      <c r="F21" s="66"/>
    </row>
    <row r="22" spans="1:6" ht="12.75" customHeight="1">
      <c r="A22" s="62"/>
      <c r="B22" s="63"/>
      <c r="C22" s="64"/>
      <c r="D22" s="65"/>
      <c r="E22" s="63"/>
      <c r="F22" s="66"/>
    </row>
    <row r="23" spans="1:6" ht="12.75" customHeight="1">
      <c r="A23" s="62"/>
      <c r="B23" s="63"/>
      <c r="C23" s="64"/>
      <c r="D23" s="65"/>
      <c r="E23" s="63"/>
      <c r="F23" s="66"/>
    </row>
    <row r="24" spans="1:6" ht="12.75" customHeight="1">
      <c r="A24" s="51">
        <v>8</v>
      </c>
      <c r="B24" s="39" t="s">
        <v>14</v>
      </c>
      <c r="C24" s="42">
        <v>918</v>
      </c>
      <c r="D24" s="58">
        <v>12674.36</v>
      </c>
      <c r="E24" s="36" t="s">
        <v>30</v>
      </c>
      <c r="F24" s="45">
        <f>C24*D24/100</f>
        <v>116350.62480000001</v>
      </c>
    </row>
    <row r="25" spans="1:6" ht="26.25" customHeight="1">
      <c r="A25" s="53"/>
      <c r="B25" s="41"/>
      <c r="C25" s="44"/>
      <c r="D25" s="59"/>
      <c r="E25" s="38"/>
      <c r="F25" s="47"/>
    </row>
    <row r="26" spans="1:6" ht="31.5" customHeight="1">
      <c r="A26" s="51">
        <v>9</v>
      </c>
      <c r="B26" s="39" t="s">
        <v>21</v>
      </c>
      <c r="C26" s="42">
        <f>SUM(1650)</f>
        <v>1650</v>
      </c>
      <c r="D26" s="58">
        <v>12346.65</v>
      </c>
      <c r="E26" s="36" t="s">
        <v>30</v>
      </c>
      <c r="F26" s="45">
        <f>C26*D26/100</f>
        <v>203719.72500000001</v>
      </c>
    </row>
    <row r="27" spans="1:6" ht="30" customHeight="1">
      <c r="A27" s="53"/>
      <c r="B27" s="41"/>
      <c r="C27" s="44"/>
      <c r="D27" s="59"/>
      <c r="E27" s="38"/>
      <c r="F27" s="47"/>
    </row>
    <row r="28" spans="1:6" ht="29.25" customHeight="1">
      <c r="A28" s="22">
        <v>10</v>
      </c>
      <c r="B28" s="2" t="s">
        <v>3</v>
      </c>
      <c r="C28" s="24">
        <v>5521</v>
      </c>
      <c r="D28" s="25">
        <v>2206.6</v>
      </c>
      <c r="E28" s="23" t="s">
        <v>30</v>
      </c>
      <c r="F28" s="26">
        <f>C28*D28/100</f>
        <v>121826.386</v>
      </c>
    </row>
    <row r="29" spans="1:6" ht="32.25" customHeight="1">
      <c r="A29" s="22">
        <v>11</v>
      </c>
      <c r="B29" s="2" t="s">
        <v>4</v>
      </c>
      <c r="C29" s="24">
        <v>5521</v>
      </c>
      <c r="D29" s="25">
        <v>2197.52</v>
      </c>
      <c r="E29" s="23" t="s">
        <v>30</v>
      </c>
      <c r="F29" s="26">
        <f>C29*D29/100</f>
        <v>121325.07919999999</v>
      </c>
    </row>
    <row r="30" spans="1:6" ht="12.75" customHeight="1">
      <c r="A30" s="51">
        <v>12</v>
      </c>
      <c r="B30" s="39" t="s">
        <v>38</v>
      </c>
      <c r="C30" s="42">
        <v>74.222999999999999</v>
      </c>
      <c r="D30" s="58">
        <v>3850</v>
      </c>
      <c r="E30" s="36" t="s">
        <v>32</v>
      </c>
      <c r="F30" s="45">
        <f>C30*D30</f>
        <v>285758.55</v>
      </c>
    </row>
    <row r="31" spans="1:6" ht="36.75" customHeight="1">
      <c r="A31" s="53"/>
      <c r="B31" s="41"/>
      <c r="C31" s="44"/>
      <c r="D31" s="59"/>
      <c r="E31" s="38"/>
      <c r="F31" s="47"/>
    </row>
    <row r="32" spans="1:6" ht="31.5">
      <c r="A32" s="22">
        <v>13</v>
      </c>
      <c r="B32" s="2" t="s">
        <v>39</v>
      </c>
      <c r="C32" s="24">
        <v>52.481999999999999</v>
      </c>
      <c r="D32" s="25">
        <v>3575</v>
      </c>
      <c r="E32" s="23" t="s">
        <v>32</v>
      </c>
      <c r="F32" s="26">
        <f>C32*D32</f>
        <v>187623.15</v>
      </c>
    </row>
    <row r="33" spans="1:8" ht="27" customHeight="1">
      <c r="A33" s="23">
        <v>14</v>
      </c>
      <c r="B33" s="27" t="s">
        <v>45</v>
      </c>
      <c r="C33" s="24">
        <v>126.705</v>
      </c>
      <c r="D33" s="25">
        <v>186.34</v>
      </c>
      <c r="E33" s="23" t="s">
        <v>32</v>
      </c>
      <c r="F33" s="26">
        <f>C33*D33</f>
        <v>23610.209699999999</v>
      </c>
    </row>
    <row r="34" spans="1:8" ht="19.5" customHeight="1">
      <c r="A34" s="51">
        <v>15</v>
      </c>
      <c r="B34" s="36" t="s">
        <v>40</v>
      </c>
      <c r="C34" s="42">
        <v>3317</v>
      </c>
      <c r="D34" s="58">
        <v>11443.1</v>
      </c>
      <c r="E34" s="36" t="s">
        <v>30</v>
      </c>
      <c r="F34" s="45">
        <f>C34*D34/100</f>
        <v>379567.62700000004</v>
      </c>
    </row>
    <row r="35" spans="1:8">
      <c r="A35" s="53"/>
      <c r="B35" s="38"/>
      <c r="C35" s="44"/>
      <c r="D35" s="59"/>
      <c r="E35" s="38"/>
      <c r="F35" s="47"/>
    </row>
    <row r="36" spans="1:8" ht="12.75" customHeight="1">
      <c r="A36" s="51">
        <v>16</v>
      </c>
      <c r="B36" s="36" t="s">
        <v>8</v>
      </c>
      <c r="C36" s="42">
        <v>337</v>
      </c>
      <c r="D36" s="58">
        <v>10.7</v>
      </c>
      <c r="E36" s="36" t="s">
        <v>31</v>
      </c>
      <c r="F36" s="45">
        <f>C36*D36</f>
        <v>3605.8999999999996</v>
      </c>
    </row>
    <row r="37" spans="1:8" ht="18" customHeight="1">
      <c r="A37" s="53"/>
      <c r="B37" s="38"/>
      <c r="C37" s="44"/>
      <c r="D37" s="59"/>
      <c r="E37" s="38"/>
      <c r="F37" s="47"/>
    </row>
    <row r="38" spans="1:8" ht="43.5" customHeight="1">
      <c r="A38" s="51">
        <v>17</v>
      </c>
      <c r="B38" s="39" t="s">
        <v>41</v>
      </c>
      <c r="C38" s="42">
        <v>8</v>
      </c>
      <c r="D38" s="58">
        <v>261.25</v>
      </c>
      <c r="E38" s="36" t="s">
        <v>42</v>
      </c>
      <c r="F38" s="45">
        <f>C38*D38</f>
        <v>2090</v>
      </c>
    </row>
    <row r="39" spans="1:8" ht="4.5" hidden="1" customHeight="1">
      <c r="A39" s="53"/>
      <c r="B39" s="41"/>
      <c r="C39" s="44"/>
      <c r="D39" s="59"/>
      <c r="E39" s="38"/>
      <c r="F39" s="47"/>
    </row>
    <row r="40" spans="1:8" ht="32.25" customHeight="1">
      <c r="A40" s="22">
        <v>18</v>
      </c>
      <c r="B40" s="2" t="s">
        <v>23</v>
      </c>
      <c r="C40" s="24">
        <v>2200</v>
      </c>
      <c r="D40" s="25">
        <v>1287.44</v>
      </c>
      <c r="E40" s="23" t="s">
        <v>30</v>
      </c>
      <c r="F40" s="26">
        <f t="shared" ref="F40" si="0">C40*D40/100</f>
        <v>28323.68</v>
      </c>
    </row>
    <row r="41" spans="1:8" ht="47.25">
      <c r="A41" s="22">
        <v>19</v>
      </c>
      <c r="B41" s="2" t="s">
        <v>7</v>
      </c>
      <c r="C41" s="24">
        <v>4276</v>
      </c>
      <c r="D41" s="25">
        <v>4411.82</v>
      </c>
      <c r="E41" s="23" t="s">
        <v>30</v>
      </c>
      <c r="F41" s="26">
        <f>C41*D41/100</f>
        <v>188649.42319999999</v>
      </c>
    </row>
    <row r="42" spans="1:8" ht="15.75">
      <c r="A42" s="23">
        <v>20</v>
      </c>
      <c r="B42" s="5" t="s">
        <v>46</v>
      </c>
      <c r="C42" s="23">
        <v>160</v>
      </c>
      <c r="D42" s="25">
        <v>21021.11</v>
      </c>
      <c r="E42" s="23" t="s">
        <v>47</v>
      </c>
      <c r="F42" s="26">
        <f t="shared" ref="F42:F43" si="1">C42*D42/100</f>
        <v>33633.775999999998</v>
      </c>
    </row>
    <row r="43" spans="1:8" ht="12.75" customHeight="1">
      <c r="A43" s="51">
        <v>21</v>
      </c>
      <c r="B43" s="39" t="s">
        <v>48</v>
      </c>
      <c r="C43" s="42">
        <v>60</v>
      </c>
      <c r="D43" s="58">
        <v>30509.77</v>
      </c>
      <c r="E43" s="36" t="s">
        <v>30</v>
      </c>
      <c r="F43" s="45">
        <f t="shared" si="1"/>
        <v>18305.862000000001</v>
      </c>
    </row>
    <row r="44" spans="1:8" ht="33.75" customHeight="1">
      <c r="A44" s="53"/>
      <c r="B44" s="41"/>
      <c r="C44" s="44"/>
      <c r="D44" s="59"/>
      <c r="E44" s="38"/>
      <c r="F44" s="47"/>
    </row>
    <row r="45" spans="1:8">
      <c r="A45" s="51">
        <v>22</v>
      </c>
      <c r="B45" s="39" t="s">
        <v>16</v>
      </c>
      <c r="C45" s="42">
        <f>SUM(162)</f>
        <v>162</v>
      </c>
      <c r="D45" s="58">
        <v>28299.3</v>
      </c>
      <c r="E45" s="36" t="s">
        <v>30</v>
      </c>
      <c r="F45" s="45">
        <f t="shared" ref="F45" si="2">C45*D45/100</f>
        <v>45844.865999999995</v>
      </c>
    </row>
    <row r="46" spans="1:8" ht="35.25" customHeight="1">
      <c r="A46" s="53"/>
      <c r="B46" s="41"/>
      <c r="C46" s="44"/>
      <c r="D46" s="59"/>
      <c r="E46" s="38"/>
      <c r="F46" s="47"/>
      <c r="H46" s="21"/>
    </row>
    <row r="47" spans="1:8" ht="40.5" customHeight="1">
      <c r="A47" s="51">
        <v>23</v>
      </c>
      <c r="B47" s="39" t="s">
        <v>25</v>
      </c>
      <c r="C47" s="42">
        <v>18</v>
      </c>
      <c r="D47" s="58">
        <v>1273.76</v>
      </c>
      <c r="E47" s="36" t="s">
        <v>31</v>
      </c>
      <c r="F47" s="45">
        <f>C47*D47</f>
        <v>22927.68</v>
      </c>
    </row>
    <row r="48" spans="1:8" ht="23.25" customHeight="1">
      <c r="A48" s="53"/>
      <c r="B48" s="41"/>
      <c r="C48" s="44"/>
      <c r="D48" s="59"/>
      <c r="E48" s="38"/>
      <c r="F48" s="47"/>
    </row>
    <row r="49" spans="1:6" ht="18" customHeight="1">
      <c r="A49" s="29" t="s">
        <v>5</v>
      </c>
      <c r="B49" s="3" t="s">
        <v>49</v>
      </c>
      <c r="C49" s="24">
        <v>104</v>
      </c>
      <c r="D49" s="25">
        <v>902.93</v>
      </c>
      <c r="E49" s="23" t="s">
        <v>31</v>
      </c>
      <c r="F49" s="26">
        <f>C49*D49</f>
        <v>93904.72</v>
      </c>
    </row>
    <row r="50" spans="1:6" ht="61.5" customHeight="1">
      <c r="A50" s="22">
        <v>24</v>
      </c>
      <c r="B50" s="2" t="s">
        <v>22</v>
      </c>
      <c r="C50" s="24">
        <v>24</v>
      </c>
      <c r="D50" s="25">
        <v>726.72</v>
      </c>
      <c r="E50" s="23" t="s">
        <v>31</v>
      </c>
      <c r="F50" s="26">
        <f>C50*D50</f>
        <v>17441.28</v>
      </c>
    </row>
    <row r="51" spans="1:6" ht="51.75" customHeight="1">
      <c r="A51" s="22">
        <v>25</v>
      </c>
      <c r="B51" s="2" t="s">
        <v>36</v>
      </c>
      <c r="C51" s="24">
        <v>303</v>
      </c>
      <c r="D51" s="25">
        <v>180.5</v>
      </c>
      <c r="E51" s="23" t="s">
        <v>37</v>
      </c>
      <c r="F51" s="26">
        <f>C51*D51</f>
        <v>54691.5</v>
      </c>
    </row>
    <row r="52" spans="1:6" ht="18.75" customHeight="1">
      <c r="A52" s="22">
        <v>26</v>
      </c>
      <c r="B52" s="2" t="s">
        <v>24</v>
      </c>
      <c r="C52" s="24">
        <v>5203</v>
      </c>
      <c r="D52" s="25">
        <v>829.95</v>
      </c>
      <c r="E52" s="23" t="s">
        <v>30</v>
      </c>
      <c r="F52" s="26">
        <f t="shared" ref="F52:F55" si="3">C52*D52/100</f>
        <v>43182.298500000004</v>
      </c>
    </row>
    <row r="53" spans="1:6" ht="30" customHeight="1">
      <c r="A53" s="22">
        <v>27</v>
      </c>
      <c r="B53" s="2" t="s">
        <v>17</v>
      </c>
      <c r="C53" s="24">
        <v>15978</v>
      </c>
      <c r="D53" s="25">
        <v>442.75</v>
      </c>
      <c r="E53" s="23" t="s">
        <v>30</v>
      </c>
      <c r="F53" s="26">
        <f t="shared" si="3"/>
        <v>70742.595000000001</v>
      </c>
    </row>
    <row r="54" spans="1:6" ht="19.5" customHeight="1">
      <c r="A54" s="22">
        <v>28</v>
      </c>
      <c r="B54" s="2" t="s">
        <v>18</v>
      </c>
      <c r="C54" s="24">
        <v>15978</v>
      </c>
      <c r="D54" s="25">
        <v>1079.6500000000001</v>
      </c>
      <c r="E54" s="23" t="s">
        <v>30</v>
      </c>
      <c r="F54" s="26">
        <f t="shared" si="3"/>
        <v>172506.47700000004</v>
      </c>
    </row>
    <row r="55" spans="1:6">
      <c r="A55" s="51">
        <v>29</v>
      </c>
      <c r="B55" s="39" t="s">
        <v>9</v>
      </c>
      <c r="C55" s="42">
        <v>13286</v>
      </c>
      <c r="D55" s="58">
        <v>1948.1</v>
      </c>
      <c r="E55" s="36" t="s">
        <v>30</v>
      </c>
      <c r="F55" s="45">
        <f t="shared" si="3"/>
        <v>258824.56599999999</v>
      </c>
    </row>
    <row r="56" spans="1:6" ht="21" customHeight="1">
      <c r="A56" s="53"/>
      <c r="B56" s="41"/>
      <c r="C56" s="44"/>
      <c r="D56" s="59"/>
      <c r="E56" s="38"/>
      <c r="F56" s="47"/>
    </row>
    <row r="57" spans="1:6" ht="34.5" customHeight="1">
      <c r="A57" s="22">
        <v>30</v>
      </c>
      <c r="B57" s="2" t="s">
        <v>19</v>
      </c>
      <c r="C57" s="24">
        <v>1929</v>
      </c>
      <c r="D57" s="25">
        <v>2116.6999999999998</v>
      </c>
      <c r="E57" s="23" t="s">
        <v>30</v>
      </c>
      <c r="F57" s="26">
        <f t="shared" ref="F57:F58" si="4">C57*D57/100</f>
        <v>40831.142999999996</v>
      </c>
    </row>
    <row r="58" spans="1:6" ht="43.5" customHeight="1">
      <c r="A58" s="22">
        <v>31</v>
      </c>
      <c r="B58" s="2" t="s">
        <v>20</v>
      </c>
      <c r="C58" s="24">
        <v>144</v>
      </c>
      <c r="D58" s="25">
        <v>1270.83</v>
      </c>
      <c r="E58" s="23" t="s">
        <v>30</v>
      </c>
      <c r="F58" s="26">
        <f t="shared" si="4"/>
        <v>1829.9951999999998</v>
      </c>
    </row>
    <row r="59" spans="1:6" ht="33" customHeight="1">
      <c r="A59" s="22">
        <v>32</v>
      </c>
      <c r="B59" s="2" t="s">
        <v>15</v>
      </c>
      <c r="C59" s="24">
        <v>2175</v>
      </c>
      <c r="D59" s="25">
        <v>1141.25</v>
      </c>
      <c r="E59" s="23" t="s">
        <v>30</v>
      </c>
      <c r="F59" s="26">
        <f>C59*D59/100</f>
        <v>24822.1875</v>
      </c>
    </row>
    <row r="60" spans="1:6" ht="12.75" customHeight="1">
      <c r="A60" s="51">
        <v>33</v>
      </c>
      <c r="B60" s="36" t="s">
        <v>50</v>
      </c>
      <c r="C60" s="42">
        <v>1280</v>
      </c>
      <c r="D60" s="42">
        <v>3918.2</v>
      </c>
      <c r="E60" s="36" t="s">
        <v>30</v>
      </c>
      <c r="F60" s="45">
        <f t="shared" ref="F60" si="5">C60*D60/100</f>
        <v>50152.959999999999</v>
      </c>
    </row>
    <row r="61" spans="1:6" ht="12.75" customHeight="1">
      <c r="A61" s="52"/>
      <c r="B61" s="60"/>
      <c r="C61" s="43"/>
      <c r="D61" s="43"/>
      <c r="E61" s="37"/>
      <c r="F61" s="46"/>
    </row>
    <row r="62" spans="1:6" ht="24" customHeight="1">
      <c r="A62" s="53"/>
      <c r="B62" s="61"/>
      <c r="C62" s="44"/>
      <c r="D62" s="44"/>
      <c r="E62" s="38"/>
      <c r="F62" s="47"/>
    </row>
    <row r="63" spans="1:6" ht="24" customHeight="1">
      <c r="A63" s="23">
        <v>34</v>
      </c>
      <c r="B63" s="27" t="s">
        <v>51</v>
      </c>
      <c r="C63" s="24">
        <v>1280</v>
      </c>
      <c r="D63" s="25">
        <v>223.97</v>
      </c>
      <c r="E63" s="23" t="s">
        <v>31</v>
      </c>
      <c r="F63" s="26">
        <f>C63*D63</f>
        <v>286681.59999999998</v>
      </c>
    </row>
    <row r="64" spans="1:6" ht="29.25" customHeight="1">
      <c r="A64" s="11"/>
      <c r="B64" s="57" t="s">
        <v>34</v>
      </c>
      <c r="C64" s="57"/>
      <c r="D64" s="57"/>
      <c r="E64" s="57"/>
      <c r="F64" s="4">
        <v>3386034</v>
      </c>
    </row>
    <row r="65" spans="1:6" ht="19.5" customHeight="1">
      <c r="A65" s="28" t="s">
        <v>5</v>
      </c>
      <c r="B65" s="6" t="s">
        <v>52</v>
      </c>
      <c r="C65" s="7"/>
      <c r="D65" s="8"/>
      <c r="E65" s="8"/>
      <c r="F65" s="9"/>
    </row>
    <row r="66" spans="1:6" ht="27.75" customHeight="1">
      <c r="A66" s="36">
        <v>1</v>
      </c>
      <c r="B66" s="36" t="s">
        <v>53</v>
      </c>
      <c r="C66" s="36">
        <v>3</v>
      </c>
      <c r="D66" s="42">
        <v>4802.6099999999997</v>
      </c>
      <c r="E66" s="36" t="s">
        <v>54</v>
      </c>
      <c r="F66" s="45">
        <f t="shared" ref="F66" si="6">C66*D66</f>
        <v>14407.829999999998</v>
      </c>
    </row>
    <row r="67" spans="1:6" ht="27.75" customHeight="1">
      <c r="A67" s="37"/>
      <c r="B67" s="37"/>
      <c r="C67" s="37"/>
      <c r="D67" s="43"/>
      <c r="E67" s="37"/>
      <c r="F67" s="46"/>
    </row>
    <row r="68" spans="1:6" ht="27.75" customHeight="1">
      <c r="A68" s="38"/>
      <c r="B68" s="38"/>
      <c r="C68" s="38"/>
      <c r="D68" s="44"/>
      <c r="E68" s="38"/>
      <c r="F68" s="47"/>
    </row>
    <row r="69" spans="1:6" ht="27.75" customHeight="1">
      <c r="A69" s="51">
        <v>2</v>
      </c>
      <c r="B69" s="36" t="s">
        <v>57</v>
      </c>
      <c r="C69" s="36">
        <v>100</v>
      </c>
      <c r="D69" s="42">
        <v>99.79</v>
      </c>
      <c r="E69" s="36" t="s">
        <v>56</v>
      </c>
      <c r="F69" s="45">
        <f t="shared" ref="F69" si="7">C69*D69</f>
        <v>9979</v>
      </c>
    </row>
    <row r="70" spans="1:6" ht="27.75" customHeight="1">
      <c r="A70" s="52"/>
      <c r="B70" s="37"/>
      <c r="C70" s="37"/>
      <c r="D70" s="43"/>
      <c r="E70" s="37"/>
      <c r="F70" s="46"/>
    </row>
    <row r="71" spans="1:6" ht="27.75" customHeight="1">
      <c r="A71" s="52"/>
      <c r="B71" s="37"/>
      <c r="C71" s="37"/>
      <c r="D71" s="43"/>
      <c r="E71" s="37"/>
      <c r="F71" s="46"/>
    </row>
    <row r="72" spans="1:6" ht="10.5" customHeight="1">
      <c r="A72" s="53"/>
      <c r="B72" s="38"/>
      <c r="C72" s="38"/>
      <c r="D72" s="44"/>
      <c r="E72" s="38"/>
      <c r="F72" s="47"/>
    </row>
    <row r="73" spans="1:6" ht="21.75" customHeight="1">
      <c r="A73" s="23">
        <v>3</v>
      </c>
      <c r="B73" s="2" t="s">
        <v>67</v>
      </c>
      <c r="C73" s="23">
        <v>3</v>
      </c>
      <c r="D73" s="24">
        <v>229.42</v>
      </c>
      <c r="E73" s="23" t="s">
        <v>54</v>
      </c>
      <c r="F73" s="26">
        <f t="shared" ref="F73:F74" si="8">C73*D73</f>
        <v>688.26</v>
      </c>
    </row>
    <row r="74" spans="1:6" ht="27.75" customHeight="1">
      <c r="A74" s="36">
        <v>4</v>
      </c>
      <c r="B74" s="54" t="s">
        <v>58</v>
      </c>
      <c r="C74" s="36">
        <v>18</v>
      </c>
      <c r="D74" s="42">
        <v>199.25</v>
      </c>
      <c r="E74" s="36" t="s">
        <v>42</v>
      </c>
      <c r="F74" s="45">
        <f t="shared" si="8"/>
        <v>3586.5</v>
      </c>
    </row>
    <row r="75" spans="1:6" ht="27.75" customHeight="1">
      <c r="A75" s="37"/>
      <c r="B75" s="55"/>
      <c r="C75" s="37"/>
      <c r="D75" s="43"/>
      <c r="E75" s="37"/>
      <c r="F75" s="46"/>
    </row>
    <row r="76" spans="1:6" ht="27.75" customHeight="1">
      <c r="A76" s="38"/>
      <c r="B76" s="56"/>
      <c r="C76" s="38"/>
      <c r="D76" s="44"/>
      <c r="E76" s="38"/>
      <c r="F76" s="47"/>
    </row>
    <row r="77" spans="1:6" ht="27.75" customHeight="1">
      <c r="A77" s="51">
        <v>5</v>
      </c>
      <c r="B77" s="48" t="s">
        <v>68</v>
      </c>
      <c r="C77" s="36">
        <v>18</v>
      </c>
      <c r="D77" s="42">
        <v>333.89</v>
      </c>
      <c r="E77" s="36" t="s">
        <v>42</v>
      </c>
      <c r="F77" s="45">
        <f t="shared" ref="F77" si="9">C77*D77</f>
        <v>6010.0199999999995</v>
      </c>
    </row>
    <row r="78" spans="1:6" ht="22.5" customHeight="1">
      <c r="A78" s="52"/>
      <c r="B78" s="49"/>
      <c r="C78" s="37"/>
      <c r="D78" s="43"/>
      <c r="E78" s="37"/>
      <c r="F78" s="46"/>
    </row>
    <row r="79" spans="1:6" ht="27.75" hidden="1" customHeight="1">
      <c r="A79" s="53"/>
      <c r="B79" s="50"/>
      <c r="C79" s="38"/>
      <c r="D79" s="44"/>
      <c r="E79" s="38"/>
      <c r="F79" s="47"/>
    </row>
    <row r="80" spans="1:6" ht="27.75" customHeight="1">
      <c r="A80" s="36">
        <v>6</v>
      </c>
      <c r="B80" s="39" t="s">
        <v>64</v>
      </c>
      <c r="C80" s="36">
        <v>1</v>
      </c>
      <c r="D80" s="42">
        <v>14201</v>
      </c>
      <c r="E80" s="36" t="s">
        <v>56</v>
      </c>
      <c r="F80" s="45">
        <f>C80*D80</f>
        <v>14201</v>
      </c>
    </row>
    <row r="81" spans="1:6" ht="27.75" customHeight="1">
      <c r="A81" s="37"/>
      <c r="B81" s="40"/>
      <c r="C81" s="37"/>
      <c r="D81" s="43"/>
      <c r="E81" s="37"/>
      <c r="F81" s="46"/>
    </row>
    <row r="82" spans="1:6" ht="26.25" customHeight="1">
      <c r="A82" s="37"/>
      <c r="B82" s="40"/>
      <c r="C82" s="37"/>
      <c r="D82" s="43"/>
      <c r="E82" s="37"/>
      <c r="F82" s="46"/>
    </row>
    <row r="83" spans="1:6" ht="27.75" hidden="1" customHeight="1">
      <c r="A83" s="38"/>
      <c r="B83" s="41"/>
      <c r="C83" s="38"/>
      <c r="D83" s="44"/>
      <c r="E83" s="38"/>
      <c r="F83" s="47"/>
    </row>
    <row r="84" spans="1:6" ht="27.75" customHeight="1">
      <c r="A84" s="36">
        <v>7</v>
      </c>
      <c r="B84" s="39" t="s">
        <v>55</v>
      </c>
      <c r="C84" s="36">
        <v>1</v>
      </c>
      <c r="D84" s="42">
        <v>21989.61</v>
      </c>
      <c r="E84" s="36" t="s">
        <v>56</v>
      </c>
      <c r="F84" s="45">
        <f t="shared" ref="F84" si="10">C84*D84</f>
        <v>21989.61</v>
      </c>
    </row>
    <row r="85" spans="1:6" ht="27.75" customHeight="1">
      <c r="A85" s="37"/>
      <c r="B85" s="40"/>
      <c r="C85" s="37"/>
      <c r="D85" s="43"/>
      <c r="E85" s="37"/>
      <c r="F85" s="46"/>
    </row>
    <row r="86" spans="1:6" ht="27.75" customHeight="1">
      <c r="A86" s="37"/>
      <c r="B86" s="40"/>
      <c r="C86" s="37"/>
      <c r="D86" s="43"/>
      <c r="E86" s="37"/>
      <c r="F86" s="46"/>
    </row>
    <row r="87" spans="1:6" ht="27.75" customHeight="1">
      <c r="A87" s="38"/>
      <c r="B87" s="41"/>
      <c r="C87" s="38"/>
      <c r="D87" s="44"/>
      <c r="E87" s="38"/>
      <c r="F87" s="47"/>
    </row>
    <row r="88" spans="1:6" ht="27.75" customHeight="1">
      <c r="A88" s="36">
        <v>8</v>
      </c>
      <c r="B88" s="48" t="s">
        <v>59</v>
      </c>
      <c r="C88" s="36"/>
      <c r="D88" s="42"/>
      <c r="E88" s="36"/>
      <c r="F88" s="45"/>
    </row>
    <row r="89" spans="1:6" ht="27.75" customHeight="1">
      <c r="A89" s="37"/>
      <c r="B89" s="49"/>
      <c r="C89" s="37"/>
      <c r="D89" s="43"/>
      <c r="E89" s="37"/>
      <c r="F89" s="46"/>
    </row>
    <row r="90" spans="1:6">
      <c r="A90" s="38"/>
      <c r="B90" s="50"/>
      <c r="C90" s="38"/>
      <c r="D90" s="44"/>
      <c r="E90" s="38"/>
      <c r="F90" s="47"/>
    </row>
    <row r="91" spans="1:6" ht="15.75">
      <c r="A91" s="23" t="s">
        <v>6</v>
      </c>
      <c r="B91" s="2" t="s">
        <v>60</v>
      </c>
      <c r="C91" s="23">
        <v>10</v>
      </c>
      <c r="D91" s="24">
        <v>76.05</v>
      </c>
      <c r="E91" s="23" t="s">
        <v>56</v>
      </c>
      <c r="F91" s="26">
        <f t="shared" ref="F91" si="11">C91*D91</f>
        <v>760.5</v>
      </c>
    </row>
    <row r="92" spans="1:6" ht="15.75">
      <c r="A92" s="22"/>
      <c r="B92" s="7"/>
      <c r="C92" s="10"/>
      <c r="D92" s="7"/>
      <c r="E92" s="22"/>
      <c r="F92" s="9"/>
    </row>
    <row r="93" spans="1:6" ht="12.75" customHeight="1">
      <c r="A93" s="23" t="s">
        <v>5</v>
      </c>
      <c r="B93" s="2" t="s">
        <v>61</v>
      </c>
      <c r="C93" s="23">
        <v>90</v>
      </c>
      <c r="D93" s="24">
        <v>38.950000000000003</v>
      </c>
      <c r="E93" s="23" t="s">
        <v>56</v>
      </c>
      <c r="F93" s="26">
        <f>C93*D93</f>
        <v>3505.5000000000005</v>
      </c>
    </row>
    <row r="94" spans="1:6" ht="15.75" customHeight="1">
      <c r="A94" s="11"/>
      <c r="B94" s="11"/>
      <c r="C94" s="11"/>
      <c r="D94" s="11"/>
      <c r="E94" s="11"/>
      <c r="F94" s="12"/>
    </row>
    <row r="95" spans="1:6" ht="15.75">
      <c r="A95" s="23" t="s">
        <v>62</v>
      </c>
      <c r="B95" s="2" t="s">
        <v>63</v>
      </c>
      <c r="C95" s="23">
        <v>1</v>
      </c>
      <c r="D95" s="24">
        <v>1441.65</v>
      </c>
      <c r="E95" s="23" t="s">
        <v>56</v>
      </c>
      <c r="F95" s="26">
        <f>C95*D95</f>
        <v>1441.65</v>
      </c>
    </row>
    <row r="96" spans="1:6" ht="18" customHeight="1">
      <c r="A96" s="14" t="s">
        <v>65</v>
      </c>
      <c r="B96" s="15"/>
      <c r="C96" s="15"/>
      <c r="D96" s="15"/>
      <c r="E96" s="16"/>
      <c r="F96" s="33">
        <v>65357</v>
      </c>
    </row>
    <row r="97" spans="1:6" ht="28.5" customHeight="1">
      <c r="A97" s="14" t="s">
        <v>66</v>
      </c>
      <c r="B97" s="15"/>
      <c r="C97" s="15"/>
      <c r="D97" s="15"/>
      <c r="E97" s="34">
        <f>SUM(3386034+65357)</f>
        <v>3451391</v>
      </c>
      <c r="F97" s="35"/>
    </row>
  </sheetData>
  <mergeCells count="149">
    <mergeCell ref="A6:A7"/>
    <mergeCell ref="B6:B7"/>
    <mergeCell ref="C6:C7"/>
    <mergeCell ref="D6:D7"/>
    <mergeCell ref="E6:E7"/>
    <mergeCell ref="F6:F7"/>
    <mergeCell ref="C3:F3"/>
    <mergeCell ref="A1:F1"/>
    <mergeCell ref="A4:F4"/>
    <mergeCell ref="A11:A12"/>
    <mergeCell ref="B11:B12"/>
    <mergeCell ref="C11:C12"/>
    <mergeCell ref="D11:D12"/>
    <mergeCell ref="E11:E12"/>
    <mergeCell ref="F11:F12"/>
    <mergeCell ref="A8:A10"/>
    <mergeCell ref="B8:B10"/>
    <mergeCell ref="C8:C10"/>
    <mergeCell ref="D8:D10"/>
    <mergeCell ref="E8:E10"/>
    <mergeCell ref="F8:F10"/>
    <mergeCell ref="A16:A18"/>
    <mergeCell ref="B16:B18"/>
    <mergeCell ref="C16:C18"/>
    <mergeCell ref="D16:D18"/>
    <mergeCell ref="E16:E18"/>
    <mergeCell ref="F16:F18"/>
    <mergeCell ref="A13:A15"/>
    <mergeCell ref="B13:B15"/>
    <mergeCell ref="C13:C15"/>
    <mergeCell ref="D13:D15"/>
    <mergeCell ref="E13:E15"/>
    <mergeCell ref="F13:F15"/>
    <mergeCell ref="D47:D48"/>
    <mergeCell ref="A24:A25"/>
    <mergeCell ref="B24:B25"/>
    <mergeCell ref="C24:C25"/>
    <mergeCell ref="D24:D25"/>
    <mergeCell ref="E24:E25"/>
    <mergeCell ref="F24:F25"/>
    <mergeCell ref="A20:A23"/>
    <mergeCell ref="B20:B23"/>
    <mergeCell ref="C20:C23"/>
    <mergeCell ref="D20:D23"/>
    <mergeCell ref="E20:E23"/>
    <mergeCell ref="F20:F23"/>
    <mergeCell ref="F36:F37"/>
    <mergeCell ref="A38:A39"/>
    <mergeCell ref="B38:B39"/>
    <mergeCell ref="C38:C39"/>
    <mergeCell ref="D38:D39"/>
    <mergeCell ref="E38:E39"/>
    <mergeCell ref="F38:F39"/>
    <mergeCell ref="A45:A46"/>
    <mergeCell ref="B45:B46"/>
    <mergeCell ref="C45:C46"/>
    <mergeCell ref="D45:D46"/>
    <mergeCell ref="E45:E46"/>
    <mergeCell ref="F45:F46"/>
    <mergeCell ref="A36:A37"/>
    <mergeCell ref="B36:B37"/>
    <mergeCell ref="C36:C37"/>
    <mergeCell ref="D36:D37"/>
    <mergeCell ref="E36:E37"/>
    <mergeCell ref="A43:A44"/>
    <mergeCell ref="B43:B44"/>
    <mergeCell ref="C43:C44"/>
    <mergeCell ref="D43:D44"/>
    <mergeCell ref="E43:E44"/>
    <mergeCell ref="F43:F44"/>
    <mergeCell ref="A26:A27"/>
    <mergeCell ref="B26:B27"/>
    <mergeCell ref="C26:C27"/>
    <mergeCell ref="D26:D27"/>
    <mergeCell ref="E26:E27"/>
    <mergeCell ref="F26:F27"/>
    <mergeCell ref="A34:A35"/>
    <mergeCell ref="B34:B35"/>
    <mergeCell ref="C34:C35"/>
    <mergeCell ref="D34:D35"/>
    <mergeCell ref="E34:E35"/>
    <mergeCell ref="F34:F35"/>
    <mergeCell ref="F30:F31"/>
    <mergeCell ref="A30:A31"/>
    <mergeCell ref="B30:B31"/>
    <mergeCell ref="C30:C31"/>
    <mergeCell ref="D30:D31"/>
    <mergeCell ref="E30:E31"/>
    <mergeCell ref="B64:E64"/>
    <mergeCell ref="A66:A68"/>
    <mergeCell ref="B66:B68"/>
    <mergeCell ref="C66:C68"/>
    <mergeCell ref="D66:D68"/>
    <mergeCell ref="E66:E68"/>
    <mergeCell ref="F66:F68"/>
    <mergeCell ref="E47:E48"/>
    <mergeCell ref="F47:F48"/>
    <mergeCell ref="A55:A56"/>
    <mergeCell ref="B55:B56"/>
    <mergeCell ref="C55:C56"/>
    <mergeCell ref="D55:D56"/>
    <mergeCell ref="E55:E56"/>
    <mergeCell ref="F55:F56"/>
    <mergeCell ref="A60:A62"/>
    <mergeCell ref="B60:B62"/>
    <mergeCell ref="C60:C62"/>
    <mergeCell ref="D60:D62"/>
    <mergeCell ref="E60:E62"/>
    <mergeCell ref="F60:F62"/>
    <mergeCell ref="A47:A48"/>
    <mergeCell ref="B47:B48"/>
    <mergeCell ref="C47:C48"/>
    <mergeCell ref="A69:A72"/>
    <mergeCell ref="B69:B72"/>
    <mergeCell ref="C69:C72"/>
    <mergeCell ref="D69:D72"/>
    <mergeCell ref="E69:E72"/>
    <mergeCell ref="F69:F72"/>
    <mergeCell ref="A74:A76"/>
    <mergeCell ref="B74:B76"/>
    <mergeCell ref="C74:C76"/>
    <mergeCell ref="D74:D76"/>
    <mergeCell ref="E74:E76"/>
    <mergeCell ref="F74:F76"/>
    <mergeCell ref="A77:A79"/>
    <mergeCell ref="B77:B79"/>
    <mergeCell ref="C77:C79"/>
    <mergeCell ref="D77:D79"/>
    <mergeCell ref="E77:E79"/>
    <mergeCell ref="F77:F79"/>
    <mergeCell ref="A80:A83"/>
    <mergeCell ref="B80:B83"/>
    <mergeCell ref="C80:C83"/>
    <mergeCell ref="D80:D83"/>
    <mergeCell ref="E80:E83"/>
    <mergeCell ref="F80:F83"/>
    <mergeCell ref="E97:F97"/>
    <mergeCell ref="A84:A87"/>
    <mergeCell ref="B84:B87"/>
    <mergeCell ref="C84:C87"/>
    <mergeCell ref="D84:D87"/>
    <mergeCell ref="E84:E87"/>
    <mergeCell ref="F84:F87"/>
    <mergeCell ref="A88:A90"/>
    <mergeCell ref="B88:B90"/>
    <mergeCell ref="C88:C90"/>
    <mergeCell ref="D88:D90"/>
    <mergeCell ref="E88:E90"/>
    <mergeCell ref="F88:F90"/>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04</vt:lpstr>
      <vt:lpstr>'B.O.Q 04'!Print_Titles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2017-02-06T05:29:10Z</cp:lastPrinted>
  <dcterms:created xsi:type="dcterms:W3CDTF">2003-07-19T10:48:28Z</dcterms:created>
  <dcterms:modified xsi:type="dcterms:W3CDTF">2017-02-06T05:29:15Z</dcterms:modified>
</cp:coreProperties>
</file>