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60" windowWidth="11295" windowHeight="6255"/>
  </bookViews>
  <sheets>
    <sheet name="B.O.Q. 27" sheetId="102" r:id="rId1"/>
  </sheets>
  <definedNames>
    <definedName name="_xlnm.Print_Titles" localSheetId="0">'B.O.Q. 27'!$5:$5</definedName>
  </definedNames>
  <calcPr calcId="124519"/>
</workbook>
</file>

<file path=xl/calcChain.xml><?xml version="1.0" encoding="utf-8"?>
<calcChain xmlns="http://schemas.openxmlformats.org/spreadsheetml/2006/main">
  <c r="F46" i="102"/>
  <c r="F45"/>
  <c r="C43"/>
  <c r="F39"/>
  <c r="F34"/>
  <c r="C33"/>
  <c r="F7"/>
  <c r="F6"/>
  <c r="F71"/>
  <c r="F69"/>
  <c r="F67"/>
  <c r="F65"/>
  <c r="F63"/>
  <c r="F62"/>
  <c r="F61"/>
  <c r="F60"/>
  <c r="F59"/>
  <c r="F56"/>
  <c r="F55"/>
  <c r="F54"/>
  <c r="F53"/>
  <c r="F52"/>
  <c r="F51"/>
  <c r="F50"/>
  <c r="F49"/>
  <c r="C38"/>
  <c r="F38" s="1"/>
  <c r="F31"/>
  <c r="F30"/>
  <c r="C29"/>
  <c r="F27"/>
  <c r="F24"/>
  <c r="C23"/>
  <c r="C22"/>
  <c r="F22" s="1"/>
  <c r="F23"/>
  <c r="F21"/>
  <c r="F20"/>
  <c r="F19"/>
  <c r="F43"/>
  <c r="F18"/>
  <c r="F10"/>
  <c r="F41"/>
  <c r="F33"/>
  <c r="F37"/>
  <c r="F36"/>
  <c r="F35"/>
  <c r="F32"/>
  <c r="F25"/>
  <c r="F44"/>
  <c r="F40"/>
  <c r="F29"/>
  <c r="F28"/>
  <c r="F11"/>
  <c r="F42"/>
  <c r="F17"/>
  <c r="F16"/>
  <c r="F15"/>
  <c r="F12"/>
  <c r="F9"/>
  <c r="F8"/>
  <c r="F57" l="1"/>
</calcChain>
</file>

<file path=xl/sharedStrings.xml><?xml version="1.0" encoding="utf-8"?>
<sst xmlns="http://schemas.openxmlformats.org/spreadsheetml/2006/main" count="132" uniqueCount="83">
  <si>
    <t>DESCRIPTION</t>
  </si>
  <si>
    <t>NAME OF WORK:</t>
  </si>
  <si>
    <t>S.#</t>
  </si>
  <si>
    <t>Cement Plaster 1:6 up to 20' height Ratio 3/4" thick (S.I.No:13(b)-P/51)</t>
  </si>
  <si>
    <t>Cement Plaster 1:4 up to 20' height Ratio 1/2" thick (S.I.No:11(a)-P/51)</t>
  </si>
  <si>
    <t>B</t>
  </si>
  <si>
    <t>A</t>
  </si>
  <si>
    <t>Preparing the surface and painting with weather coat i/c rubbing the surface with rubbing brick / sand paper, filling the voids with chalk / plaster of pairs and then painting with weather coat of approved mae (B) 2nd and subsequent coat. (S.I.No:38(A,B)-P/55)</t>
  </si>
  <si>
    <t>Pacca brick work in Foundation and plinth in cement sand mortor 1:6 (S.I.No:4-P/20)</t>
  </si>
  <si>
    <t>Reinforced cement concrete  including all labour and material except the cost of steel reinforcement and its labour for bending and binding which will be paid separately. This rate also includes all kinds of forms moulds lifting shuttering curring rendering and finishing the exposed surface (including screening and washof shingle) (a) R.C work in roof slab, beams coloumns rafts lintel &amp; other structurel member laid in situ or precast laid in position in all respect (i) Ratio 1:2:4 90 Lbs. cement 2 Cft sand 4 Cft shingle 1/8" to 1/4" guage. (S.I.No:6(a)(i)-P/16)</t>
  </si>
  <si>
    <t>Fabrication of Tar bars steel reinforcement for cement concrete including cutting bending laying in position making joints and fastenings including cost of binding wire also includes removal of rust from bars (b) Using Tar Bars. (S.I.No:8(b)-P/16)</t>
  </si>
  <si>
    <t>S/F sand under floor and plugging into walls (S.I.No: 29-P/25)</t>
  </si>
  <si>
    <t>Cement Concrete brick or stone ballast 11/2" to 2" guage Ratio 1:5:10. (S.I.No:4©-P/14)</t>
  </si>
  <si>
    <t>Primary coat of chalk under distempering (S.I.No:23-P/53)</t>
  </si>
  <si>
    <t>Distempering Three coats (S.I.No:24©-P/53)</t>
  </si>
  <si>
    <t>Preparing surface painting guard bard, gates of iron bars, gratings, railings including standard braces etc similar open work. (S.I.No:5(d)-P/69)</t>
  </si>
  <si>
    <t>Providing and laying HALLA or pattern tiles glazed 6"x6"1/4" on floor or wall facing in required colour and pattern of STILE specification jointed in white cement and pigment over a base of 1:2 grey cement mortar 3/4" thick including washing and filling of joints with slurry of white cement and pigment in desired shape with finishing cleaning and cost of wax polish etc complete including cutting tiles to proper profile. (S.I.No;60-P/46)</t>
  </si>
  <si>
    <t>Pacca brick work other than building i/c stricking of joints on walls Ratio 1:6. (S.I.No:7(e)-P/21)</t>
  </si>
  <si>
    <t>Cement pointing strucking of joints on walls Ratio 1:2 (S.I.No:19(a)-P/52)</t>
  </si>
  <si>
    <t>White wash Three coats (S.I.No:26©-P/53)</t>
  </si>
  <si>
    <t>Qnty:</t>
  </si>
  <si>
    <t>Rate</t>
  </si>
  <si>
    <t>Unit</t>
  </si>
  <si>
    <t>Amount</t>
  </si>
  <si>
    <t>%.Cft</t>
  </si>
  <si>
    <t>P.Sft</t>
  </si>
  <si>
    <t>P.Cwt</t>
  </si>
  <si>
    <t>P.Cft</t>
  </si>
  <si>
    <t>Total Part-A Civil Work</t>
  </si>
  <si>
    <t>Providing and laying 1" thick topping cement concrete 1:2:4 including surface finishing and dividing into panels © 2" thick. (S.I.No:16©-P/41)</t>
  </si>
  <si>
    <t xml:space="preserve">Making and fixing steel grill 1 /4 x3/4 flat rion of approve design including paiting three coats etc let not to be less than  (SIN 26 p/92)  </t>
  </si>
  <si>
    <t>Dismantling cement concrete plain 1:2:4. (S.I.No;19©-P/10)</t>
  </si>
  <si>
    <t>WATER SUPPLY</t>
  </si>
  <si>
    <t>P.Each</t>
  </si>
  <si>
    <t>P.Nos.</t>
  </si>
  <si>
    <t>P/F Hand pimp all accessories i/c fitting and fixing with local made coir strainer with wooden shoe i/c the complete</t>
  </si>
  <si>
    <t>Filter</t>
  </si>
  <si>
    <t>G.I Pipe</t>
  </si>
  <si>
    <t>C</t>
  </si>
  <si>
    <t>Machine</t>
  </si>
  <si>
    <t>P/F approved quality A.C motor pum pumping set (Javed Engineering) made 1/1/4" 1" section and delivery wsith base and compling 1 H.P single phase motor (Siemens make) 60" head of 2800 KPM i/c the cost of C.I fitting nuts bolts and the cost of 1:2:4 plate form</t>
  </si>
  <si>
    <t>G.TOTAL</t>
  </si>
  <si>
    <t xml:space="preserve">                 BILL OF QUANITITES B.O.Q (CIVIL WORK)</t>
  </si>
  <si>
    <t>First class deodar wood wrought, joiner in doors and windows etc, fixed in position including chowkats holds fasts hinges, iron tower bolts, chocks cleats, handles and cords with hooks etc. deodar panelled or panelled and glazed or fully glazed (b) 1-3/4" thick (S.I.No:7(b)-P/57)(Only Shutters)</t>
  </si>
  <si>
    <t>Excavation in foundation of building &amp; other structurel member with excavated lead upto one chain and lift upto 5'feet. In ordinary soil</t>
  </si>
  <si>
    <t>%0.Cft</t>
  </si>
  <si>
    <t>Pacca brick work in G.Floor i/c stricking of joints cement sand mortor 1:6</t>
  </si>
  <si>
    <t>Add: Extra 3.0 Miles</t>
  </si>
  <si>
    <t>Supplying of Girder at the site of work (Sch: of Material)</t>
  </si>
  <si>
    <t>Supplying T.Iron at the site of work (Sch: of Material)</t>
  </si>
  <si>
    <t>Erection rooled steel beams rail or erection</t>
  </si>
  <si>
    <t xml:space="preserve">P/L single per layer of Plythin sheet 0.13mm thick for watering ramming </t>
  </si>
  <si>
    <t xml:space="preserve">First class tiles roofing consisting of 4" earth &amp; 1" mud plaster with gobri leeping over 1/2" thick cement plaster </t>
  </si>
  <si>
    <t>R.C.C Spout</t>
  </si>
  <si>
    <t>Applying floating coat of cement 1/32" thick (S.I.No:14-P/52)</t>
  </si>
  <si>
    <t>%.Sft</t>
  </si>
  <si>
    <t>Cement Concrete plain i/c placing conpacting finishing and curring etc complete</t>
  </si>
  <si>
    <t xml:space="preserve">P/L white glazed tiles 6"x6"x1/4" on floor on walls facing required floor </t>
  </si>
  <si>
    <t>P/F squating type white glazed eathen ware W.C pan of whith i/c the cost of flushing cistern wait internal fitting and flush pipe with bend making good in cement concrete 1:2:4 (i) W.C not less than 23" clear opening between flushing &amp; 3 gallons flushing tank with 4" dia C.P trap and C.I thumble (S.I.No:1(a)-P/1)</t>
  </si>
  <si>
    <t>P/F 22"x16" lavotary basin in white glazed eraten where complete i/c the cost of W.I or C.I cantlever brackets 6" built into walls painting white in two after primary coat after red etc complete</t>
  </si>
  <si>
    <t>Add Extra labout for providing and fixing of earthen wire padestal white coloured glazed</t>
  </si>
  <si>
    <t>P/F in position nyloon connections complete with 1/2" dia bras stop cock with pair of brass nuts etc complete</t>
  </si>
  <si>
    <t>P/F 15"x12" beveled edge mirror of belgium glass complete with 1/8" thick hard board and C.P screws fixed to wooden plate standard braces</t>
  </si>
  <si>
    <t>S/F concelled stop cock of superior quality with C.P hard 1/2": dia</t>
  </si>
  <si>
    <t>S/F Sawn type piller cock of superior quality etc complete</t>
  </si>
  <si>
    <t>S/F long bibk cock of superior quality with C.P hard 1/2" dia</t>
  </si>
  <si>
    <t>TOTAL SCHEDULE ITEMS</t>
  </si>
  <si>
    <t>N.S.I</t>
  </si>
  <si>
    <t>P/F UPVC pipe (AGM) SCH: 40 (E) on surface using clips / saddle of approved quality and material etc paid eparately in masonary C.C or R.C.C upto 60' feet height and making good in C.C i/c cutting finishing etc complete as per insturction of the Engineer Incharge</t>
  </si>
  <si>
    <t>3/4" dia</t>
  </si>
  <si>
    <t>1" dia</t>
  </si>
  <si>
    <t>D</t>
  </si>
  <si>
    <t>4" dia</t>
  </si>
  <si>
    <t>G.TOTAL PART-B</t>
  </si>
  <si>
    <t>BOQ-27-A</t>
  </si>
  <si>
    <t>M&amp;R PROGRAMME 2016-17@ GGHS SHAHDADKOT TALUKA SHAHDADKOT</t>
  </si>
  <si>
    <t>Dismantling 2nd class tiles roofing (S.I.No:22-P/11)</t>
  </si>
  <si>
    <t>Dismantling reinforcement for cement concrete seperating from the same (S.I.No:20-P/10)</t>
  </si>
  <si>
    <t>Removing cement or lime plasterfrom walls (S.I.No: 53 P-P/13)</t>
  </si>
  <si>
    <t xml:space="preserve">M/F steel grated door with 11/6" thick i/c sheeting angle iron frame 2"x2"x3/4" &amp; 3/8" locking arrangment </t>
  </si>
  <si>
    <t>Notice board made with cement</t>
  </si>
  <si>
    <t>Laying Murm flooring conssiting of 1" layer of fine powdery or flakey variety of Murum laid over 6" good hard layer of Murm spread over 9" thick watered and rammed provided over well rammed. (S.I.No:1-P/39)</t>
  </si>
  <si>
    <t>P/F cement paving blocks flooring having size of 197x97x80 (mm) of city / guddra / cobble shape with natural colours, having strength b/w 5000 pci to 8500 psi i/c filling the joints with hill sand and laying in specified manner / pattern and design etc complete (S.I.No:73-P/49)</t>
  </si>
</sst>
</file>

<file path=xl/styles.xml><?xml version="1.0" encoding="utf-8"?>
<styleSheet xmlns="http://schemas.openxmlformats.org/spreadsheetml/2006/main">
  <fonts count="9">
    <font>
      <sz val="10"/>
      <name val="Arial"/>
    </font>
    <font>
      <sz val="10"/>
      <name val="Arial"/>
      <family val="2"/>
    </font>
    <font>
      <b/>
      <u/>
      <sz val="12"/>
      <name val="Arial Narrow"/>
      <family val="2"/>
    </font>
    <font>
      <b/>
      <sz val="12"/>
      <name val="Arial Narrow"/>
      <family val="2"/>
    </font>
    <font>
      <sz val="12"/>
      <name val="Arial Narrow"/>
      <family val="2"/>
    </font>
    <font>
      <b/>
      <u/>
      <sz val="14"/>
      <name val="Arial Narrow"/>
      <family val="2"/>
    </font>
    <font>
      <b/>
      <sz val="15"/>
      <name val="Arial Narrow"/>
      <family val="2"/>
    </font>
    <font>
      <u/>
      <sz val="12"/>
      <name val="Arial Narrow"/>
      <family val="2"/>
    </font>
    <font>
      <b/>
      <sz val="14"/>
      <name val="Arial Narrow"/>
      <family val="2"/>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s>
  <cellStyleXfs count="2">
    <xf numFmtId="0" fontId="0" fillId="0" borderId="0"/>
    <xf numFmtId="0" fontId="1" fillId="0" borderId="0"/>
  </cellStyleXfs>
  <cellXfs count="91">
    <xf numFmtId="0" fontId="0" fillId="0" borderId="0" xfId="0"/>
    <xf numFmtId="0" fontId="0" fillId="0" borderId="0" xfId="0" applyBorder="1"/>
    <xf numFmtId="0" fontId="4" fillId="0" borderId="1" xfId="0" applyFont="1" applyBorder="1" applyAlignment="1">
      <alignment horizontal="justify" vertical="center" wrapText="1"/>
    </xf>
    <xf numFmtId="3" fontId="3" fillId="0" borderId="1" xfId="0" applyNumberFormat="1" applyFont="1" applyBorder="1" applyAlignment="1">
      <alignment horizontal="center" vertical="center"/>
    </xf>
    <xf numFmtId="0" fontId="3" fillId="0" borderId="1" xfId="0" applyFont="1" applyBorder="1" applyAlignment="1">
      <alignment horizontal="left" vertical="center"/>
    </xf>
    <xf numFmtId="0" fontId="4" fillId="0" borderId="1" xfId="0" applyFont="1" applyBorder="1" applyAlignment="1">
      <alignment horizontal="left" vertical="center"/>
    </xf>
    <xf numFmtId="0" fontId="7" fillId="0" borderId="1" xfId="0" applyFont="1" applyBorder="1" applyAlignment="1">
      <alignment horizontal="center" vertical="center"/>
    </xf>
    <xf numFmtId="3" fontId="4" fillId="0" borderId="1" xfId="0" applyNumberFormat="1" applyFont="1" applyBorder="1" applyAlignment="1">
      <alignment horizontal="center" vertical="center"/>
    </xf>
    <xf numFmtId="2" fontId="4" fillId="0" borderId="1" xfId="0" applyNumberFormat="1" applyFont="1" applyBorder="1" applyAlignment="1">
      <alignment horizontal="center" vertical="center"/>
    </xf>
    <xf numFmtId="0" fontId="0" fillId="0" borderId="1" xfId="0" applyBorder="1"/>
    <xf numFmtId="0" fontId="3" fillId="0" borderId="1" xfId="0" applyFont="1" applyBorder="1" applyAlignment="1">
      <alignment horizontal="center" vertical="center" wrapText="1"/>
    </xf>
    <xf numFmtId="0" fontId="0" fillId="0" borderId="0" xfId="0" applyAlignment="1"/>
    <xf numFmtId="0" fontId="2" fillId="0" borderId="0" xfId="0" applyFont="1" applyBorder="1" applyAlignment="1">
      <alignment vertical="center"/>
    </xf>
    <xf numFmtId="0" fontId="5" fillId="0" borderId="0" xfId="0" applyFont="1" applyAlignment="1">
      <alignment vertical="top"/>
    </xf>
    <xf numFmtId="4" fontId="4" fillId="0" borderId="2" xfId="0" applyNumberFormat="1" applyFont="1" applyBorder="1" applyAlignment="1">
      <alignment horizontal="center" vertical="center" wrapText="1"/>
    </xf>
    <xf numFmtId="0" fontId="4" fillId="0" borderId="2" xfId="0" applyFont="1" applyBorder="1" applyAlignment="1">
      <alignment horizontal="center" vertical="center" wrapText="1"/>
    </xf>
    <xf numFmtId="3" fontId="4" fillId="0" borderId="2" xfId="0" applyNumberFormat="1" applyFont="1" applyBorder="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4" fontId="4" fillId="0" borderId="1" xfId="0" applyNumberFormat="1" applyFont="1" applyBorder="1" applyAlignment="1">
      <alignment horizontal="center" vertical="center" wrapText="1"/>
    </xf>
    <xf numFmtId="4" fontId="4" fillId="0" borderId="1" xfId="0" applyNumberFormat="1" applyFont="1" applyBorder="1" applyAlignment="1">
      <alignment horizontal="center" vertical="center"/>
    </xf>
    <xf numFmtId="3" fontId="4" fillId="0" borderId="1" xfId="0" applyNumberFormat="1" applyFont="1" applyBorder="1" applyAlignment="1">
      <alignment horizontal="center" vertical="center" wrapText="1"/>
    </xf>
    <xf numFmtId="2" fontId="4" fillId="0" borderId="1" xfId="0" applyNumberFormat="1" applyFont="1" applyBorder="1" applyAlignment="1">
      <alignment horizontal="center" vertical="center" wrapText="1"/>
    </xf>
    <xf numFmtId="2" fontId="4" fillId="0" borderId="2" xfId="0" applyNumberFormat="1" applyFont="1" applyBorder="1" applyAlignment="1">
      <alignment horizontal="center" vertical="center" wrapText="1"/>
    </xf>
    <xf numFmtId="0" fontId="4" fillId="0" borderId="8" xfId="0" applyFont="1" applyBorder="1" applyAlignment="1">
      <alignment horizontal="center" vertical="center" wrapText="1"/>
    </xf>
    <xf numFmtId="0" fontId="3" fillId="0" borderId="1" xfId="0" applyFont="1" applyBorder="1" applyAlignment="1">
      <alignment horizontal="center" vertical="center"/>
    </xf>
    <xf numFmtId="0" fontId="2" fillId="0" borderId="0" xfId="0" applyFont="1" applyBorder="1" applyAlignment="1">
      <alignment vertical="center" wrapText="1"/>
    </xf>
    <xf numFmtId="0" fontId="8" fillId="0" borderId="0" xfId="0" applyFont="1" applyAlignment="1">
      <alignment vertical="top"/>
    </xf>
    <xf numFmtId="0" fontId="6" fillId="0" borderId="0" xfId="0" applyFont="1" applyBorder="1" applyAlignment="1">
      <alignment vertical="center"/>
    </xf>
    <xf numFmtId="0" fontId="4" fillId="0" borderId="1" xfId="0" applyFont="1" applyBorder="1" applyAlignment="1">
      <alignment vertical="top" wrapText="1"/>
    </xf>
    <xf numFmtId="3" fontId="4" fillId="0" borderId="2" xfId="0" applyNumberFormat="1" applyFont="1" applyBorder="1" applyAlignment="1">
      <alignment horizontal="center" vertical="center" wrapText="1"/>
    </xf>
    <xf numFmtId="0" fontId="4" fillId="0" borderId="2" xfId="0" applyFont="1" applyBorder="1" applyAlignment="1">
      <alignment horizontal="center" vertical="center" wrapText="1"/>
    </xf>
    <xf numFmtId="4" fontId="4" fillId="0" borderId="2" xfId="0" applyNumberFormat="1" applyFont="1" applyBorder="1" applyAlignment="1">
      <alignment horizontal="center" vertical="center" wrapText="1"/>
    </xf>
    <xf numFmtId="3" fontId="4" fillId="0" borderId="1" xfId="0" applyNumberFormat="1" applyFont="1" applyBorder="1" applyAlignment="1">
      <alignment horizontal="center" vertical="center" wrapText="1"/>
    </xf>
    <xf numFmtId="0" fontId="4" fillId="0" borderId="2" xfId="0" applyFont="1" applyBorder="1" applyAlignment="1">
      <alignment horizontal="center" vertical="center"/>
    </xf>
    <xf numFmtId="4" fontId="4" fillId="0" borderId="2" xfId="0" applyNumberFormat="1" applyFont="1" applyBorder="1" applyAlignment="1">
      <alignment horizontal="center" vertical="center"/>
    </xf>
    <xf numFmtId="4" fontId="4"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4" fontId="4" fillId="0" borderId="2" xfId="0" applyNumberFormat="1" applyFont="1" applyBorder="1" applyAlignment="1">
      <alignment horizontal="center" vertical="center" wrapText="1"/>
    </xf>
    <xf numFmtId="3" fontId="4" fillId="0" borderId="2" xfId="0" applyNumberFormat="1" applyFont="1" applyBorder="1" applyAlignment="1">
      <alignment horizontal="center" vertical="center" wrapText="1"/>
    </xf>
    <xf numFmtId="0" fontId="4" fillId="0" borderId="2" xfId="0" applyFont="1" applyBorder="1" applyAlignment="1">
      <alignment horizontal="left" vertical="center" wrapText="1"/>
    </xf>
    <xf numFmtId="4" fontId="4" fillId="0" borderId="2" xfId="0" applyNumberFormat="1" applyFont="1" applyBorder="1" applyAlignment="1">
      <alignment horizontal="center" vertical="center"/>
    </xf>
    <xf numFmtId="0" fontId="4" fillId="0" borderId="2" xfId="0" applyFont="1" applyBorder="1" applyAlignment="1">
      <alignment horizontal="center" vertical="center"/>
    </xf>
    <xf numFmtId="0" fontId="4" fillId="0" borderId="5" xfId="0" applyFont="1" applyBorder="1" applyAlignment="1">
      <alignment horizontal="center" vertical="center" wrapText="1"/>
    </xf>
    <xf numFmtId="0" fontId="4" fillId="0" borderId="2" xfId="0" applyFont="1" applyBorder="1" applyAlignment="1">
      <alignment horizontal="justify" vertical="center" wrapText="1"/>
    </xf>
    <xf numFmtId="3" fontId="3" fillId="0" borderId="2" xfId="0" applyNumberFormat="1" applyFont="1" applyBorder="1" applyAlignment="1">
      <alignment horizontal="center" vertical="center" wrapText="1"/>
    </xf>
    <xf numFmtId="0" fontId="4" fillId="0" borderId="7" xfId="0" applyFont="1" applyBorder="1" applyAlignment="1">
      <alignment vertical="center" wrapText="1"/>
    </xf>
    <xf numFmtId="0" fontId="4" fillId="0" borderId="2" xfId="0" applyFont="1" applyBorder="1" applyAlignment="1">
      <alignment horizontal="justify" vertical="top" wrapText="1"/>
    </xf>
    <xf numFmtId="0" fontId="4" fillId="0" borderId="1" xfId="0" applyFont="1" applyBorder="1" applyAlignment="1">
      <alignment horizontal="justify" vertical="center"/>
    </xf>
    <xf numFmtId="0" fontId="0" fillId="0" borderId="1" xfId="0" applyBorder="1" applyAlignment="1">
      <alignment horizontal="center"/>
    </xf>
    <xf numFmtId="0" fontId="0" fillId="0" borderId="1" xfId="0" applyBorder="1" applyAlignment="1">
      <alignment horizontal="justify"/>
    </xf>
    <xf numFmtId="3" fontId="0" fillId="0" borderId="1" xfId="0" applyNumberFormat="1" applyBorder="1" applyAlignment="1">
      <alignment horizontal="center"/>
    </xf>
    <xf numFmtId="0" fontId="3" fillId="0" borderId="5" xfId="0" applyFont="1" applyBorder="1" applyAlignment="1">
      <alignment horizontal="center" vertical="center"/>
    </xf>
    <xf numFmtId="3" fontId="3" fillId="0" borderId="1" xfId="0" applyNumberFormat="1" applyFont="1" applyBorder="1" applyAlignment="1">
      <alignment horizontal="center" vertical="center" wrapText="1"/>
    </xf>
    <xf numFmtId="0" fontId="3" fillId="0" borderId="5" xfId="0" applyFont="1" applyBorder="1" applyAlignment="1">
      <alignment horizontal="center" vertical="center" wrapText="1"/>
    </xf>
    <xf numFmtId="0" fontId="4" fillId="0" borderId="2" xfId="0" applyFont="1" applyBorder="1" applyAlignment="1">
      <alignment horizontal="center" vertical="center"/>
    </xf>
    <xf numFmtId="0" fontId="4" fillId="0" borderId="3" xfId="0" applyFont="1" applyBorder="1" applyAlignment="1">
      <alignment horizontal="center" vertical="center"/>
    </xf>
    <xf numFmtId="4" fontId="4" fillId="0" borderId="2" xfId="0" applyNumberFormat="1" applyFont="1" applyBorder="1" applyAlignment="1">
      <alignment horizontal="center" vertical="center" wrapText="1"/>
    </xf>
    <xf numFmtId="4" fontId="4" fillId="0" borderId="3" xfId="0" applyNumberFormat="1" applyFont="1" applyBorder="1" applyAlignment="1">
      <alignment horizontal="center" vertical="center" wrapText="1"/>
    </xf>
    <xf numFmtId="4" fontId="4" fillId="0" borderId="2" xfId="0" applyNumberFormat="1" applyFont="1" applyBorder="1" applyAlignment="1">
      <alignment horizontal="center" vertical="center"/>
    </xf>
    <xf numFmtId="4" fontId="4" fillId="0" borderId="3" xfId="0" applyNumberFormat="1" applyFont="1" applyBorder="1" applyAlignment="1">
      <alignment horizontal="center" vertical="center"/>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2" fillId="0" borderId="0" xfId="0" applyFont="1" applyBorder="1" applyAlignment="1">
      <alignment horizontal="center" vertical="center"/>
    </xf>
    <xf numFmtId="0" fontId="6" fillId="0" borderId="5" xfId="0" applyFont="1" applyBorder="1" applyAlignment="1">
      <alignment horizontal="left" vertical="center"/>
    </xf>
    <xf numFmtId="0" fontId="6" fillId="0" borderId="6" xfId="0" applyFont="1" applyBorder="1" applyAlignment="1">
      <alignment horizontal="left" vertical="center"/>
    </xf>
    <xf numFmtId="0" fontId="4" fillId="0" borderId="4" xfId="0" applyFont="1" applyBorder="1" applyAlignment="1">
      <alignment horizontal="center" vertical="center"/>
    </xf>
    <xf numFmtId="0" fontId="4" fillId="0" borderId="2" xfId="0" applyFont="1" applyBorder="1" applyAlignment="1">
      <alignment horizontal="justify" vertical="top" wrapText="1"/>
    </xf>
    <xf numFmtId="0" fontId="4" fillId="0" borderId="4" xfId="0" applyFont="1" applyBorder="1" applyAlignment="1">
      <alignment horizontal="justify" vertical="top" wrapText="1"/>
    </xf>
    <xf numFmtId="0" fontId="4" fillId="0" borderId="3" xfId="0" applyFont="1" applyBorder="1" applyAlignment="1">
      <alignment horizontal="justify" vertical="top" wrapText="1"/>
    </xf>
    <xf numFmtId="4" fontId="4" fillId="0" borderId="4" xfId="0" applyNumberFormat="1" applyFont="1" applyBorder="1" applyAlignment="1">
      <alignment horizontal="center" vertical="center" wrapText="1"/>
    </xf>
    <xf numFmtId="4" fontId="4" fillId="0" borderId="4" xfId="0" applyNumberFormat="1" applyFont="1" applyBorder="1" applyAlignment="1">
      <alignment horizontal="center" vertical="center"/>
    </xf>
    <xf numFmtId="0" fontId="4" fillId="0" borderId="4" xfId="0" applyFont="1" applyBorder="1" applyAlignment="1">
      <alignment horizontal="center" vertical="center" wrapText="1"/>
    </xf>
    <xf numFmtId="3" fontId="4" fillId="0" borderId="2" xfId="0" applyNumberFormat="1" applyFont="1" applyBorder="1" applyAlignment="1">
      <alignment horizontal="center" vertical="center" wrapText="1"/>
    </xf>
    <xf numFmtId="3" fontId="4" fillId="0" borderId="4" xfId="0" applyNumberFormat="1" applyFont="1" applyBorder="1" applyAlignment="1">
      <alignment horizontal="center" vertical="center" wrapText="1"/>
    </xf>
    <xf numFmtId="3" fontId="4" fillId="0" borderId="3" xfId="0" applyNumberFormat="1"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5" xfId="0" applyFont="1" applyBorder="1" applyAlignment="1">
      <alignment horizontal="left" vertical="center" wrapText="1"/>
    </xf>
    <xf numFmtId="0" fontId="3" fillId="0" borderId="6" xfId="0" applyFont="1" applyBorder="1" applyAlignment="1">
      <alignment horizontal="left" vertical="center" wrapText="1"/>
    </xf>
    <xf numFmtId="0" fontId="3" fillId="0" borderId="5" xfId="0" applyFont="1" applyBorder="1" applyAlignment="1">
      <alignment horizontal="right" vertical="center" wrapText="1"/>
    </xf>
    <xf numFmtId="0" fontId="3" fillId="0" borderId="6" xfId="0" applyFont="1" applyBorder="1" applyAlignment="1">
      <alignment horizontal="right" vertical="center" wrapText="1"/>
    </xf>
    <xf numFmtId="0" fontId="3" fillId="0" borderId="7" xfId="0" applyFont="1" applyBorder="1" applyAlignment="1">
      <alignment horizontal="right" vertical="center" wrapText="1"/>
    </xf>
    <xf numFmtId="3" fontId="3" fillId="0" borderId="6" xfId="0" applyNumberFormat="1" applyFont="1" applyBorder="1" applyAlignment="1">
      <alignment horizontal="center" vertical="center" wrapText="1"/>
    </xf>
    <xf numFmtId="3" fontId="3" fillId="0" borderId="7" xfId="0" applyNumberFormat="1" applyFont="1" applyBorder="1" applyAlignment="1">
      <alignment horizontal="center" vertical="center" wrapText="1"/>
    </xf>
    <xf numFmtId="0" fontId="2" fillId="0" borderId="0" xfId="0" applyFont="1" applyBorder="1" applyAlignment="1">
      <alignment horizontal="justify" vertical="center" wrapText="1"/>
    </xf>
    <xf numFmtId="0" fontId="3" fillId="0" borderId="1" xfId="0" applyFont="1" applyBorder="1" applyAlignment="1">
      <alignment horizontal="right" vertical="center" wrapText="1"/>
    </xf>
    <xf numFmtId="0" fontId="4" fillId="0" borderId="2" xfId="0" applyFont="1" applyBorder="1" applyAlignment="1">
      <alignment horizontal="justify" vertical="center" wrapText="1"/>
    </xf>
    <xf numFmtId="0" fontId="4" fillId="0" borderId="3" xfId="0" applyFont="1" applyBorder="1" applyAlignment="1">
      <alignment horizontal="justify" vertical="center" wrapText="1"/>
    </xf>
  </cellXfs>
  <cellStyles count="2">
    <cellStyle name="Normal" xfId="0" builtinId="0"/>
    <cellStyle name="Normal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P71"/>
  <sheetViews>
    <sheetView showGridLines="0" tabSelected="1" topLeftCell="A60" workbookViewId="0">
      <selection activeCell="B74" sqref="B74"/>
    </sheetView>
  </sheetViews>
  <sheetFormatPr defaultRowHeight="12.75"/>
  <cols>
    <col min="1" max="1" width="4.7109375" customWidth="1"/>
    <col min="2" max="2" width="43.85546875" customWidth="1"/>
    <col min="3" max="5" width="9.140625" bestFit="1" customWidth="1"/>
    <col min="6" max="6" width="12.7109375" bestFit="1" customWidth="1"/>
    <col min="8" max="8" width="10.140625" bestFit="1" customWidth="1"/>
  </cols>
  <sheetData>
    <row r="1" spans="1:16" ht="15.75" customHeight="1">
      <c r="A1" s="64" t="s">
        <v>74</v>
      </c>
      <c r="B1" s="64"/>
      <c r="C1" s="64"/>
      <c r="D1" s="64"/>
      <c r="E1" s="64"/>
      <c r="F1" s="64"/>
      <c r="G1" s="27"/>
      <c r="H1" s="27"/>
      <c r="I1" s="13"/>
    </row>
    <row r="2" spans="1:16" ht="15.75" customHeight="1">
      <c r="A2" s="12"/>
      <c r="B2" s="12"/>
      <c r="C2" s="12"/>
      <c r="D2" s="13"/>
      <c r="E2" s="27"/>
      <c r="F2" s="27"/>
      <c r="G2" s="27"/>
      <c r="H2" s="27"/>
      <c r="I2" s="13"/>
      <c r="J2" s="11"/>
      <c r="K2" s="11"/>
      <c r="L2" s="11"/>
    </row>
    <row r="3" spans="1:16" ht="34.5" customHeight="1">
      <c r="A3" s="12"/>
      <c r="B3" s="12" t="s">
        <v>1</v>
      </c>
      <c r="C3" s="87" t="s">
        <v>75</v>
      </c>
      <c r="D3" s="87"/>
      <c r="E3" s="87"/>
      <c r="F3" s="87"/>
      <c r="G3" s="26"/>
      <c r="H3" s="26"/>
      <c r="K3" s="11"/>
      <c r="L3" s="11"/>
    </row>
    <row r="4" spans="1:16" ht="19.5" customHeight="1">
      <c r="A4" s="65" t="s">
        <v>42</v>
      </c>
      <c r="B4" s="66"/>
      <c r="C4" s="66"/>
      <c r="D4" s="66"/>
      <c r="E4" s="66"/>
      <c r="F4" s="66"/>
      <c r="G4" s="28"/>
      <c r="H4" s="28"/>
      <c r="I4" s="28"/>
      <c r="J4" s="28"/>
      <c r="K4" s="28"/>
      <c r="L4" s="1"/>
      <c r="M4" s="1"/>
      <c r="N4" s="1"/>
      <c r="O4" s="1"/>
      <c r="P4" s="1"/>
    </row>
    <row r="5" spans="1:16" ht="15.75">
      <c r="A5" s="55" t="s">
        <v>2</v>
      </c>
      <c r="B5" s="10" t="s">
        <v>0</v>
      </c>
      <c r="C5" s="10" t="s">
        <v>20</v>
      </c>
      <c r="D5" s="10" t="s">
        <v>21</v>
      </c>
      <c r="E5" s="10" t="s">
        <v>22</v>
      </c>
      <c r="F5" s="10" t="s">
        <v>23</v>
      </c>
    </row>
    <row r="6" spans="1:16" ht="15.75" customHeight="1">
      <c r="A6" s="38">
        <v>1</v>
      </c>
      <c r="B6" s="41" t="s">
        <v>76</v>
      </c>
      <c r="C6" s="39">
        <v>2768</v>
      </c>
      <c r="D6" s="23">
        <v>121</v>
      </c>
      <c r="E6" s="38" t="s">
        <v>24</v>
      </c>
      <c r="F6" s="40">
        <f>C6*D6/100</f>
        <v>3349.28</v>
      </c>
    </row>
    <row r="7" spans="1:16" ht="31.5">
      <c r="A7" s="38">
        <v>2</v>
      </c>
      <c r="B7" s="45" t="s">
        <v>77</v>
      </c>
      <c r="C7" s="39">
        <v>1335</v>
      </c>
      <c r="D7" s="23">
        <v>5445</v>
      </c>
      <c r="E7" s="38" t="s">
        <v>24</v>
      </c>
      <c r="F7" s="40">
        <f>C7*D7/100</f>
        <v>72690.75</v>
      </c>
    </row>
    <row r="8" spans="1:16" ht="31.5">
      <c r="A8" s="15">
        <v>3</v>
      </c>
      <c r="B8" s="45" t="s">
        <v>78</v>
      </c>
      <c r="C8" s="14">
        <v>5874</v>
      </c>
      <c r="D8" s="23">
        <v>121</v>
      </c>
      <c r="E8" s="15" t="s">
        <v>24</v>
      </c>
      <c r="F8" s="16">
        <f>C8*D8/100</f>
        <v>7107.54</v>
      </c>
    </row>
    <row r="9" spans="1:16" ht="31.5">
      <c r="A9" s="17">
        <v>4</v>
      </c>
      <c r="B9" s="2" t="s">
        <v>31</v>
      </c>
      <c r="C9" s="19">
        <v>453</v>
      </c>
      <c r="D9" s="22">
        <v>3327.5</v>
      </c>
      <c r="E9" s="18" t="s">
        <v>24</v>
      </c>
      <c r="F9" s="21">
        <f>C9*D9/100</f>
        <v>15073.575000000001</v>
      </c>
    </row>
    <row r="10" spans="1:16" ht="47.25">
      <c r="A10" s="17">
        <v>5</v>
      </c>
      <c r="B10" s="2" t="s">
        <v>44</v>
      </c>
      <c r="C10" s="36">
        <v>1725</v>
      </c>
      <c r="D10" s="22">
        <v>3176.25</v>
      </c>
      <c r="E10" s="37" t="s">
        <v>45</v>
      </c>
      <c r="F10" s="33">
        <f>C10*D10/1000</f>
        <v>5479.03125</v>
      </c>
    </row>
    <row r="11" spans="1:16" ht="31.5">
      <c r="A11" s="17">
        <v>6</v>
      </c>
      <c r="B11" s="29" t="s">
        <v>12</v>
      </c>
      <c r="C11" s="19">
        <v>1320</v>
      </c>
      <c r="D11" s="22">
        <v>8694.9500000000007</v>
      </c>
      <c r="E11" s="18" t="s">
        <v>24</v>
      </c>
      <c r="F11" s="21">
        <f>C11*D11/100</f>
        <v>114773.34000000003</v>
      </c>
    </row>
    <row r="12" spans="1:16" ht="12.75" customHeight="1">
      <c r="A12" s="56">
        <v>7</v>
      </c>
      <c r="B12" s="68" t="s">
        <v>8</v>
      </c>
      <c r="C12" s="58">
        <v>915</v>
      </c>
      <c r="D12" s="60">
        <v>11948.36</v>
      </c>
      <c r="E12" s="62" t="s">
        <v>24</v>
      </c>
      <c r="F12" s="74">
        <f>C12*D12/100</f>
        <v>109327.49400000001</v>
      </c>
    </row>
    <row r="13" spans="1:16" ht="18.75" customHeight="1">
      <c r="A13" s="67"/>
      <c r="B13" s="69"/>
      <c r="C13" s="71"/>
      <c r="D13" s="72"/>
      <c r="E13" s="73"/>
      <c r="F13" s="75"/>
    </row>
    <row r="14" spans="1:16" ht="12.75" hidden="1" customHeight="1">
      <c r="A14" s="57"/>
      <c r="B14" s="70"/>
      <c r="C14" s="59"/>
      <c r="D14" s="61"/>
      <c r="E14" s="63"/>
      <c r="F14" s="76"/>
    </row>
    <row r="15" spans="1:16" ht="204.75">
      <c r="A15" s="18">
        <v>8</v>
      </c>
      <c r="B15" s="2" t="s">
        <v>9</v>
      </c>
      <c r="C15" s="19">
        <v>943</v>
      </c>
      <c r="D15" s="19">
        <v>337</v>
      </c>
      <c r="E15" s="18" t="s">
        <v>27</v>
      </c>
      <c r="F15" s="21">
        <f>C15*D15</f>
        <v>317791</v>
      </c>
    </row>
    <row r="16" spans="1:16" ht="78.75">
      <c r="A16" s="17">
        <v>9</v>
      </c>
      <c r="B16" s="2" t="s">
        <v>10</v>
      </c>
      <c r="C16" s="19">
        <v>50.518000000000001</v>
      </c>
      <c r="D16" s="20">
        <v>5001.7</v>
      </c>
      <c r="E16" s="18" t="s">
        <v>26</v>
      </c>
      <c r="F16" s="21">
        <f>C16*D16</f>
        <v>252675.8806</v>
      </c>
    </row>
    <row r="17" spans="1:6" ht="33.75" customHeight="1">
      <c r="A17" s="17">
        <v>10</v>
      </c>
      <c r="B17" s="2" t="s">
        <v>17</v>
      </c>
      <c r="C17" s="19">
        <v>1350</v>
      </c>
      <c r="D17" s="20">
        <v>12346.65</v>
      </c>
      <c r="E17" s="18" t="s">
        <v>24</v>
      </c>
      <c r="F17" s="21">
        <f>C17*D17/100</f>
        <v>166679.77499999999</v>
      </c>
    </row>
    <row r="18" spans="1:6" ht="33.75" customHeight="1">
      <c r="A18" s="17">
        <v>11</v>
      </c>
      <c r="B18" s="2" t="s">
        <v>46</v>
      </c>
      <c r="C18" s="36">
        <v>464</v>
      </c>
      <c r="D18" s="20">
        <v>12674.36</v>
      </c>
      <c r="E18" s="37" t="s">
        <v>24</v>
      </c>
      <c r="F18" s="33">
        <f>C18*D18/100</f>
        <v>58809.030400000003</v>
      </c>
    </row>
    <row r="19" spans="1:6" ht="33.75" customHeight="1">
      <c r="A19" s="44">
        <v>12</v>
      </c>
      <c r="B19" s="2" t="s">
        <v>48</v>
      </c>
      <c r="C19" s="36">
        <v>45</v>
      </c>
      <c r="D19" s="20">
        <v>3850</v>
      </c>
      <c r="E19" s="37" t="s">
        <v>26</v>
      </c>
      <c r="F19" s="33">
        <f>C19*D19</f>
        <v>173250</v>
      </c>
    </row>
    <row r="20" spans="1:6" ht="33.75" customHeight="1">
      <c r="A20" s="44">
        <v>13</v>
      </c>
      <c r="B20" s="2" t="s">
        <v>49</v>
      </c>
      <c r="C20" s="36">
        <v>37.39</v>
      </c>
      <c r="D20" s="20">
        <v>3575</v>
      </c>
      <c r="E20" s="37" t="s">
        <v>26</v>
      </c>
      <c r="F20" s="33">
        <f>C20*D20</f>
        <v>133669.25</v>
      </c>
    </row>
    <row r="21" spans="1:6" ht="33.75" customHeight="1">
      <c r="A21" s="44">
        <v>14</v>
      </c>
      <c r="B21" s="2" t="s">
        <v>52</v>
      </c>
      <c r="C21" s="33">
        <v>2166</v>
      </c>
      <c r="D21" s="20">
        <v>11443.1</v>
      </c>
      <c r="E21" s="37" t="s">
        <v>24</v>
      </c>
      <c r="F21" s="33">
        <f>C21*D21/100</f>
        <v>247857.546</v>
      </c>
    </row>
    <row r="22" spans="1:6" ht="15.75">
      <c r="A22" s="44">
        <v>15</v>
      </c>
      <c r="B22" s="2" t="s">
        <v>50</v>
      </c>
      <c r="C22" s="36">
        <f>C20+C19</f>
        <v>82.39</v>
      </c>
      <c r="D22" s="20">
        <v>186.34</v>
      </c>
      <c r="E22" s="37" t="s">
        <v>26</v>
      </c>
      <c r="F22" s="33">
        <f>C22*D22</f>
        <v>15352.552600000001</v>
      </c>
    </row>
    <row r="23" spans="1:6" ht="33.75" customHeight="1">
      <c r="A23" s="44">
        <v>16</v>
      </c>
      <c r="B23" s="2" t="s">
        <v>51</v>
      </c>
      <c r="C23" s="36">
        <f>C21</f>
        <v>2166</v>
      </c>
      <c r="D23" s="20">
        <v>10.7</v>
      </c>
      <c r="E23" s="37" t="s">
        <v>25</v>
      </c>
      <c r="F23" s="33">
        <f>C23*D23</f>
        <v>23176.199999999997</v>
      </c>
    </row>
    <row r="24" spans="1:6" ht="15.75">
      <c r="A24" s="44">
        <v>17</v>
      </c>
      <c r="B24" s="2" t="s">
        <v>53</v>
      </c>
      <c r="C24" s="36">
        <v>10</v>
      </c>
      <c r="D24" s="20">
        <v>261.25</v>
      </c>
      <c r="E24" s="37" t="s">
        <v>25</v>
      </c>
      <c r="F24" s="33">
        <f>C24*D24</f>
        <v>2612.5</v>
      </c>
    </row>
    <row r="25" spans="1:6" ht="33.75" customHeight="1">
      <c r="A25" s="56">
        <v>18</v>
      </c>
      <c r="B25" s="89" t="s">
        <v>43</v>
      </c>
      <c r="C25" s="58">
        <v>324</v>
      </c>
      <c r="D25" s="60">
        <v>902.93</v>
      </c>
      <c r="E25" s="62" t="s">
        <v>25</v>
      </c>
      <c r="F25" s="74">
        <f>C25*D25</f>
        <v>292549.32</v>
      </c>
    </row>
    <row r="26" spans="1:6" ht="33.75" customHeight="1">
      <c r="A26" s="57"/>
      <c r="B26" s="90"/>
      <c r="C26" s="59"/>
      <c r="D26" s="61"/>
      <c r="E26" s="63"/>
      <c r="F26" s="76"/>
    </row>
    <row r="27" spans="1:6" ht="33.75" customHeight="1">
      <c r="A27" s="44">
        <v>19</v>
      </c>
      <c r="B27" s="2" t="s">
        <v>54</v>
      </c>
      <c r="C27" s="36">
        <v>5874</v>
      </c>
      <c r="D27" s="20">
        <v>660</v>
      </c>
      <c r="E27" s="37" t="s">
        <v>55</v>
      </c>
      <c r="F27" s="33">
        <f>C27*D27/100</f>
        <v>38768.400000000001</v>
      </c>
    </row>
    <row r="28" spans="1:6" ht="33.75" customHeight="1">
      <c r="A28" s="17">
        <v>20</v>
      </c>
      <c r="B28" s="2" t="s">
        <v>3</v>
      </c>
      <c r="C28" s="19">
        <v>8724</v>
      </c>
      <c r="D28" s="20">
        <v>2206.6</v>
      </c>
      <c r="E28" s="18" t="s">
        <v>24</v>
      </c>
      <c r="F28" s="21">
        <f>C28*D28/100</f>
        <v>192503.78399999999</v>
      </c>
    </row>
    <row r="29" spans="1:6" ht="33.75" customHeight="1">
      <c r="A29" s="17">
        <v>21</v>
      </c>
      <c r="B29" s="2" t="s">
        <v>4</v>
      </c>
      <c r="C29" s="19">
        <f>C28</f>
        <v>8724</v>
      </c>
      <c r="D29" s="20">
        <v>2197.52</v>
      </c>
      <c r="E29" s="18" t="s">
        <v>24</v>
      </c>
      <c r="F29" s="21">
        <f>C29*D29/100</f>
        <v>191711.64480000001</v>
      </c>
    </row>
    <row r="30" spans="1:6" ht="33.75" customHeight="1">
      <c r="A30" s="17">
        <v>22</v>
      </c>
      <c r="B30" s="2" t="s">
        <v>56</v>
      </c>
      <c r="C30" s="36">
        <v>304</v>
      </c>
      <c r="D30" s="20">
        <v>14429.25</v>
      </c>
      <c r="E30" s="37" t="s">
        <v>24</v>
      </c>
      <c r="F30" s="33">
        <f>C30*D30/100</f>
        <v>43864.92</v>
      </c>
    </row>
    <row r="31" spans="1:6" ht="33.75" customHeight="1">
      <c r="A31" s="17">
        <v>23</v>
      </c>
      <c r="B31" s="2" t="s">
        <v>57</v>
      </c>
      <c r="C31" s="36">
        <v>2311</v>
      </c>
      <c r="D31" s="20">
        <v>30509.77</v>
      </c>
      <c r="E31" s="37" t="s">
        <v>24</v>
      </c>
      <c r="F31" s="33">
        <f>C31*D31/100</f>
        <v>705080.78469999996</v>
      </c>
    </row>
    <row r="32" spans="1:6" ht="33.75" customHeight="1">
      <c r="A32" s="17">
        <v>24</v>
      </c>
      <c r="B32" s="2" t="s">
        <v>18</v>
      </c>
      <c r="C32" s="19">
        <v>1800</v>
      </c>
      <c r="D32" s="20">
        <v>1287.44</v>
      </c>
      <c r="E32" s="18" t="s">
        <v>24</v>
      </c>
      <c r="F32" s="21">
        <f t="shared" ref="F32" si="0">C32*D32/100</f>
        <v>23173.919999999998</v>
      </c>
    </row>
    <row r="33" spans="1:6" ht="94.5">
      <c r="A33" s="34">
        <v>25</v>
      </c>
      <c r="B33" s="45" t="s">
        <v>7</v>
      </c>
      <c r="C33" s="32">
        <f>C32</f>
        <v>1800</v>
      </c>
      <c r="D33" s="35">
        <v>1948.1</v>
      </c>
      <c r="E33" s="31" t="s">
        <v>24</v>
      </c>
      <c r="F33" s="30">
        <f>C33*D33/100</f>
        <v>35065.800000000003</v>
      </c>
    </row>
    <row r="34" spans="1:6" ht="47.25">
      <c r="A34" s="17">
        <v>26</v>
      </c>
      <c r="B34" s="2" t="s">
        <v>79</v>
      </c>
      <c r="C34" s="36">
        <v>60</v>
      </c>
      <c r="D34" s="20">
        <v>726.72</v>
      </c>
      <c r="E34" s="37" t="s">
        <v>25</v>
      </c>
      <c r="F34" s="33">
        <f>C34*D34</f>
        <v>43603.200000000004</v>
      </c>
    </row>
    <row r="35" spans="1:6" ht="157.5">
      <c r="A35" s="17">
        <v>27</v>
      </c>
      <c r="B35" s="2" t="s">
        <v>16</v>
      </c>
      <c r="C35" s="20">
        <v>236</v>
      </c>
      <c r="D35" s="20">
        <v>34520.31</v>
      </c>
      <c r="E35" s="18" t="s">
        <v>24</v>
      </c>
      <c r="F35" s="21">
        <f>C35*D35/100</f>
        <v>81467.931599999996</v>
      </c>
    </row>
    <row r="36" spans="1:6" ht="15.75">
      <c r="A36" s="17">
        <v>28</v>
      </c>
      <c r="B36" s="2" t="s">
        <v>19</v>
      </c>
      <c r="C36" s="19">
        <v>1812</v>
      </c>
      <c r="D36" s="20">
        <v>829.95</v>
      </c>
      <c r="E36" s="18" t="s">
        <v>24</v>
      </c>
      <c r="F36" s="21">
        <f>C36*D36/100</f>
        <v>15038.694000000001</v>
      </c>
    </row>
    <row r="37" spans="1:6" ht="33.75" customHeight="1">
      <c r="A37" s="17">
        <v>29</v>
      </c>
      <c r="B37" s="2" t="s">
        <v>13</v>
      </c>
      <c r="C37" s="19">
        <v>8724</v>
      </c>
      <c r="D37" s="20">
        <v>442.75</v>
      </c>
      <c r="E37" s="18" t="s">
        <v>24</v>
      </c>
      <c r="F37" s="21">
        <f>C37*D37/100</f>
        <v>38625.51</v>
      </c>
    </row>
    <row r="38" spans="1:6" ht="15.75">
      <c r="A38" s="17">
        <v>30</v>
      </c>
      <c r="B38" s="2" t="s">
        <v>14</v>
      </c>
      <c r="C38" s="19">
        <f>C37</f>
        <v>8724</v>
      </c>
      <c r="D38" s="20">
        <v>1079.6500000000001</v>
      </c>
      <c r="E38" s="18" t="s">
        <v>24</v>
      </c>
      <c r="F38" s="21">
        <f>C38*D38/100</f>
        <v>94188.666000000012</v>
      </c>
    </row>
    <row r="39" spans="1:6" ht="15.75">
      <c r="A39" s="17">
        <v>31</v>
      </c>
      <c r="B39" s="2" t="s">
        <v>80</v>
      </c>
      <c r="C39" s="36">
        <v>96</v>
      </c>
      <c r="D39" s="20">
        <v>58.11</v>
      </c>
      <c r="E39" s="37" t="s">
        <v>25</v>
      </c>
      <c r="F39" s="33">
        <f>C39*D39</f>
        <v>5578.5599999999995</v>
      </c>
    </row>
    <row r="40" spans="1:6" ht="47.25">
      <c r="A40" s="17">
        <v>32</v>
      </c>
      <c r="B40" s="2" t="s">
        <v>30</v>
      </c>
      <c r="C40" s="19">
        <v>60</v>
      </c>
      <c r="D40" s="20">
        <v>180.5</v>
      </c>
      <c r="E40" s="37" t="s">
        <v>25</v>
      </c>
      <c r="F40" s="21">
        <f>C40*D40</f>
        <v>10830</v>
      </c>
    </row>
    <row r="41" spans="1:6" ht="33.75" customHeight="1">
      <c r="A41" s="17">
        <v>33</v>
      </c>
      <c r="B41" s="2" t="s">
        <v>15</v>
      </c>
      <c r="C41" s="19">
        <v>2383</v>
      </c>
      <c r="D41" s="20">
        <v>1270.83</v>
      </c>
      <c r="E41" s="18" t="s">
        <v>24</v>
      </c>
      <c r="F41" s="21">
        <f>C41*D41/100</f>
        <v>30283.878899999996</v>
      </c>
    </row>
    <row r="42" spans="1:6" ht="33.75" customHeight="1">
      <c r="A42" s="17">
        <v>34</v>
      </c>
      <c r="B42" s="2" t="s">
        <v>11</v>
      </c>
      <c r="C42" s="19">
        <v>9000</v>
      </c>
      <c r="D42" s="20">
        <v>1141.25</v>
      </c>
      <c r="E42" s="18" t="s">
        <v>24</v>
      </c>
      <c r="F42" s="21">
        <f>C42*D42/100</f>
        <v>102712.5</v>
      </c>
    </row>
    <row r="43" spans="1:6" ht="15.75">
      <c r="A43" s="17">
        <v>35</v>
      </c>
      <c r="B43" s="2" t="s">
        <v>47</v>
      </c>
      <c r="C43" s="36">
        <f>C42</f>
        <v>9000</v>
      </c>
      <c r="D43" s="20">
        <v>579.41</v>
      </c>
      <c r="E43" s="37" t="s">
        <v>24</v>
      </c>
      <c r="F43" s="33">
        <f>C43*D43/100</f>
        <v>52146.9</v>
      </c>
    </row>
    <row r="44" spans="1:6" ht="47.25">
      <c r="A44" s="17">
        <v>36</v>
      </c>
      <c r="B44" s="2" t="s">
        <v>29</v>
      </c>
      <c r="C44" s="19">
        <v>1275</v>
      </c>
      <c r="D44" s="20">
        <v>4411.82</v>
      </c>
      <c r="E44" s="18" t="s">
        <v>24</v>
      </c>
      <c r="F44" s="21">
        <f>C44*D44/100</f>
        <v>56250.705000000002</v>
      </c>
    </row>
    <row r="45" spans="1:6" ht="78.75">
      <c r="A45" s="43">
        <v>37</v>
      </c>
      <c r="B45" s="45" t="s">
        <v>81</v>
      </c>
      <c r="C45" s="39">
        <v>2750</v>
      </c>
      <c r="D45" s="42">
        <v>3918.2</v>
      </c>
      <c r="E45" s="38" t="s">
        <v>24</v>
      </c>
      <c r="F45" s="40">
        <f>C45*D45/100</f>
        <v>107750.5</v>
      </c>
    </row>
    <row r="46" spans="1:6" ht="94.5">
      <c r="A46" s="43">
        <v>38</v>
      </c>
      <c r="B46" s="45" t="s">
        <v>82</v>
      </c>
      <c r="C46" s="39">
        <v>2750</v>
      </c>
      <c r="D46" s="42">
        <v>223.97</v>
      </c>
      <c r="E46" s="38" t="s">
        <v>25</v>
      </c>
      <c r="F46" s="40">
        <f>C46*D46</f>
        <v>615917.5</v>
      </c>
    </row>
    <row r="47" spans="1:6" ht="15.75">
      <c r="A47" s="24"/>
      <c r="B47" s="88" t="s">
        <v>28</v>
      </c>
      <c r="C47" s="88"/>
      <c r="D47" s="88"/>
      <c r="E47" s="88"/>
      <c r="F47" s="3">
        <v>4502825</v>
      </c>
    </row>
    <row r="48" spans="1:6" ht="15.75">
      <c r="A48" s="25" t="s">
        <v>5</v>
      </c>
      <c r="B48" s="4" t="s">
        <v>32</v>
      </c>
      <c r="C48" s="5"/>
      <c r="D48" s="6"/>
      <c r="E48" s="6"/>
      <c r="F48" s="7"/>
    </row>
    <row r="49" spans="1:6" ht="110.25">
      <c r="A49" s="31">
        <v>1</v>
      </c>
      <c r="B49" s="45" t="s">
        <v>58</v>
      </c>
      <c r="C49" s="31">
        <v>4</v>
      </c>
      <c r="D49" s="32">
        <v>4802.6099999999997</v>
      </c>
      <c r="E49" s="31" t="s">
        <v>33</v>
      </c>
      <c r="F49" s="30">
        <f t="shared" ref="F49:F56" si="1">C49*D49</f>
        <v>19210.439999999999</v>
      </c>
    </row>
    <row r="50" spans="1:6" ht="78.75">
      <c r="A50" s="31">
        <v>2</v>
      </c>
      <c r="B50" s="45" t="s">
        <v>59</v>
      </c>
      <c r="C50" s="31">
        <v>4</v>
      </c>
      <c r="D50" s="32">
        <v>4928</v>
      </c>
      <c r="E50" s="31" t="s">
        <v>33</v>
      </c>
      <c r="F50" s="30">
        <f t="shared" si="1"/>
        <v>19712</v>
      </c>
    </row>
    <row r="51" spans="1:6" ht="31.5">
      <c r="A51" s="31">
        <v>3</v>
      </c>
      <c r="B51" s="45" t="s">
        <v>60</v>
      </c>
      <c r="C51" s="31">
        <v>4</v>
      </c>
      <c r="D51" s="32">
        <v>2533.4699999999998</v>
      </c>
      <c r="E51" s="31" t="s">
        <v>33</v>
      </c>
      <c r="F51" s="30">
        <f t="shared" si="1"/>
        <v>10133.879999999999</v>
      </c>
    </row>
    <row r="52" spans="1:6" ht="47.25">
      <c r="A52" s="31">
        <v>4</v>
      </c>
      <c r="B52" s="45" t="s">
        <v>61</v>
      </c>
      <c r="C52" s="31">
        <v>4</v>
      </c>
      <c r="D52" s="32">
        <v>447.15</v>
      </c>
      <c r="E52" s="31" t="s">
        <v>33</v>
      </c>
      <c r="F52" s="30">
        <f t="shared" si="1"/>
        <v>1788.6</v>
      </c>
    </row>
    <row r="53" spans="1:6" ht="63">
      <c r="A53" s="31">
        <v>5</v>
      </c>
      <c r="B53" s="45" t="s">
        <v>62</v>
      </c>
      <c r="C53" s="31">
        <v>4</v>
      </c>
      <c r="D53" s="32">
        <v>2376</v>
      </c>
      <c r="E53" s="31" t="s">
        <v>33</v>
      </c>
      <c r="F53" s="30">
        <f t="shared" si="1"/>
        <v>9504</v>
      </c>
    </row>
    <row r="54" spans="1:6" ht="31.5">
      <c r="A54" s="31">
        <v>6</v>
      </c>
      <c r="B54" s="45" t="s">
        <v>63</v>
      </c>
      <c r="C54" s="31">
        <v>4</v>
      </c>
      <c r="D54" s="32">
        <v>889.46</v>
      </c>
      <c r="E54" s="31" t="s">
        <v>33</v>
      </c>
      <c r="F54" s="30">
        <f t="shared" si="1"/>
        <v>3557.84</v>
      </c>
    </row>
    <row r="55" spans="1:6" ht="31.5">
      <c r="A55" s="31">
        <v>7</v>
      </c>
      <c r="B55" s="45" t="s">
        <v>64</v>
      </c>
      <c r="C55" s="31">
        <v>2</v>
      </c>
      <c r="D55" s="32">
        <v>877.8</v>
      </c>
      <c r="E55" s="31" t="s">
        <v>33</v>
      </c>
      <c r="F55" s="30">
        <f t="shared" si="1"/>
        <v>1755.6</v>
      </c>
    </row>
    <row r="56" spans="1:6" ht="31.5">
      <c r="A56" s="31">
        <v>8</v>
      </c>
      <c r="B56" s="45" t="s">
        <v>65</v>
      </c>
      <c r="C56" s="31">
        <v>4</v>
      </c>
      <c r="D56" s="32">
        <v>1384.24</v>
      </c>
      <c r="E56" s="31" t="s">
        <v>33</v>
      </c>
      <c r="F56" s="30">
        <f t="shared" si="1"/>
        <v>5536.96</v>
      </c>
    </row>
    <row r="57" spans="1:6" ht="15.75">
      <c r="A57" s="31"/>
      <c r="B57" s="77" t="s">
        <v>66</v>
      </c>
      <c r="C57" s="78"/>
      <c r="D57" s="78"/>
      <c r="E57" s="79"/>
      <c r="F57" s="46">
        <f>SUM(F49:F56)</f>
        <v>71199.320000000007</v>
      </c>
    </row>
    <row r="58" spans="1:6" ht="15.75">
      <c r="A58" s="31"/>
      <c r="B58" s="80" t="s">
        <v>67</v>
      </c>
      <c r="C58" s="81"/>
      <c r="D58" s="81"/>
      <c r="E58" s="81"/>
      <c r="F58" s="47"/>
    </row>
    <row r="59" spans="1:6" ht="94.5">
      <c r="A59" s="31">
        <v>8</v>
      </c>
      <c r="B59" s="45" t="s">
        <v>68</v>
      </c>
      <c r="C59" s="31">
        <v>100</v>
      </c>
      <c r="D59" s="32">
        <v>66.81</v>
      </c>
      <c r="E59" s="31" t="s">
        <v>33</v>
      </c>
      <c r="F59" s="30">
        <f t="shared" ref="F59:F62" si="2">C59*D59</f>
        <v>6681</v>
      </c>
    </row>
    <row r="60" spans="1:6" ht="15.75">
      <c r="A60" s="31" t="s">
        <v>5</v>
      </c>
      <c r="B60" s="45" t="s">
        <v>69</v>
      </c>
      <c r="C60" s="31">
        <v>100</v>
      </c>
      <c r="D60" s="32">
        <v>78.099999999999994</v>
      </c>
      <c r="E60" s="31" t="s">
        <v>33</v>
      </c>
      <c r="F60" s="30">
        <f t="shared" si="2"/>
        <v>7809.9999999999991</v>
      </c>
    </row>
    <row r="61" spans="1:6" ht="15.75">
      <c r="A61" s="31" t="s">
        <v>38</v>
      </c>
      <c r="B61" s="45" t="s">
        <v>70</v>
      </c>
      <c r="C61" s="31">
        <v>50</v>
      </c>
      <c r="D61" s="32">
        <v>97.91</v>
      </c>
      <c r="E61" s="31" t="s">
        <v>33</v>
      </c>
      <c r="F61" s="30">
        <f t="shared" si="2"/>
        <v>4895.5</v>
      </c>
    </row>
    <row r="62" spans="1:6" ht="15.75">
      <c r="A62" s="31" t="s">
        <v>71</v>
      </c>
      <c r="B62" s="45" t="s">
        <v>72</v>
      </c>
      <c r="C62" s="31">
        <v>70</v>
      </c>
      <c r="D62" s="32">
        <v>397.77</v>
      </c>
      <c r="E62" s="31" t="s">
        <v>33</v>
      </c>
      <c r="F62" s="30">
        <f t="shared" si="2"/>
        <v>27843.899999999998</v>
      </c>
    </row>
    <row r="63" spans="1:6" ht="94.5">
      <c r="A63" s="31">
        <v>9</v>
      </c>
      <c r="B63" s="45" t="s">
        <v>40</v>
      </c>
      <c r="C63" s="31">
        <v>1</v>
      </c>
      <c r="D63" s="32">
        <v>18470</v>
      </c>
      <c r="E63" s="31" t="s">
        <v>34</v>
      </c>
      <c r="F63" s="30">
        <f>C63*D63</f>
        <v>18470</v>
      </c>
    </row>
    <row r="64" spans="1:6" ht="47.25">
      <c r="A64" s="31">
        <v>10</v>
      </c>
      <c r="B64" s="48" t="s">
        <v>35</v>
      </c>
      <c r="C64" s="31"/>
      <c r="D64" s="32"/>
      <c r="E64" s="31"/>
      <c r="F64" s="30"/>
    </row>
    <row r="65" spans="1:6" ht="15.75">
      <c r="A65" s="37" t="s">
        <v>6</v>
      </c>
      <c r="B65" s="2" t="s">
        <v>36</v>
      </c>
      <c r="C65" s="37">
        <v>10</v>
      </c>
      <c r="D65" s="36">
        <v>76.05</v>
      </c>
      <c r="E65" s="37" t="s">
        <v>34</v>
      </c>
      <c r="F65" s="33">
        <f t="shared" ref="F65" si="3">C65*D65</f>
        <v>760.5</v>
      </c>
    </row>
    <row r="66" spans="1:6" ht="15.75">
      <c r="A66" s="17"/>
      <c r="B66" s="49"/>
      <c r="C66" s="8"/>
      <c r="D66" s="17"/>
      <c r="E66" s="17"/>
      <c r="F66" s="7"/>
    </row>
    <row r="67" spans="1:6" ht="15.75">
      <c r="A67" s="37" t="s">
        <v>5</v>
      </c>
      <c r="B67" s="2" t="s">
        <v>37</v>
      </c>
      <c r="C67" s="37">
        <v>90</v>
      </c>
      <c r="D67" s="36">
        <v>38.950000000000003</v>
      </c>
      <c r="E67" s="37" t="s">
        <v>34</v>
      </c>
      <c r="F67" s="33">
        <f>C67*D67</f>
        <v>3505.5000000000005</v>
      </c>
    </row>
    <row r="68" spans="1:6">
      <c r="A68" s="50"/>
      <c r="B68" s="51"/>
      <c r="C68" s="50"/>
      <c r="D68" s="50"/>
      <c r="E68" s="50"/>
      <c r="F68" s="52"/>
    </row>
    <row r="69" spans="1:6" ht="15.75">
      <c r="A69" s="37" t="s">
        <v>38</v>
      </c>
      <c r="B69" s="2" t="s">
        <v>39</v>
      </c>
      <c r="C69" s="37">
        <v>1</v>
      </c>
      <c r="D69" s="36">
        <v>4500</v>
      </c>
      <c r="E69" s="37" t="s">
        <v>34</v>
      </c>
      <c r="F69" s="33">
        <f>C69*D69</f>
        <v>4500</v>
      </c>
    </row>
    <row r="70" spans="1:6" ht="15.75">
      <c r="A70" s="9"/>
      <c r="B70" s="82" t="s">
        <v>73</v>
      </c>
      <c r="C70" s="83"/>
      <c r="D70" s="83"/>
      <c r="E70" s="84"/>
      <c r="F70" s="3">
        <v>150000</v>
      </c>
    </row>
    <row r="71" spans="1:6" ht="15.75">
      <c r="A71" s="53"/>
      <c r="B71" s="85" t="s">
        <v>41</v>
      </c>
      <c r="C71" s="85"/>
      <c r="D71" s="85"/>
      <c r="E71" s="86"/>
      <c r="F71" s="54">
        <f>F70+F47</f>
        <v>4652825</v>
      </c>
    </row>
  </sheetData>
  <mergeCells count="20">
    <mergeCell ref="B57:E57"/>
    <mergeCell ref="B58:E58"/>
    <mergeCell ref="B70:E70"/>
    <mergeCell ref="B71:E71"/>
    <mergeCell ref="C3:F3"/>
    <mergeCell ref="B47:E47"/>
    <mergeCell ref="F25:F26"/>
    <mergeCell ref="A1:F1"/>
    <mergeCell ref="A4:F4"/>
    <mergeCell ref="A12:A14"/>
    <mergeCell ref="B12:B14"/>
    <mergeCell ref="C12:C14"/>
    <mergeCell ref="D12:D14"/>
    <mergeCell ref="E12:E14"/>
    <mergeCell ref="F12:F14"/>
    <mergeCell ref="A25:A26"/>
    <mergeCell ref="B25:B26"/>
    <mergeCell ref="C25:C26"/>
    <mergeCell ref="D25:D26"/>
    <mergeCell ref="E25:E26"/>
  </mergeCells>
  <pageMargins left="0.5" right="0.5" top="0.5" bottom="0.5" header="0.5" footer="0.5"/>
  <pageSetup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 27</vt:lpstr>
      <vt:lpstr>'B.O.Q. 27'!Print_Titles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ABDUL GHAFFAR MIRANI</dc:creator>
  <cp:lastModifiedBy>habib</cp:lastModifiedBy>
  <cp:lastPrinted>2017-02-06T10:19:23Z</cp:lastPrinted>
  <dcterms:created xsi:type="dcterms:W3CDTF">2003-07-19T10:48:28Z</dcterms:created>
  <dcterms:modified xsi:type="dcterms:W3CDTF">2017-02-06T10:20:18Z</dcterms:modified>
</cp:coreProperties>
</file>