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28" sheetId="102" r:id="rId1"/>
  </sheets>
  <definedNames>
    <definedName name="_xlnm.Print_Titles" localSheetId="0">'B.O.Q. 28'!$5:$5</definedName>
  </definedNames>
  <calcPr calcId="124519"/>
</workbook>
</file>

<file path=xl/calcChain.xml><?xml version="1.0" encoding="utf-8"?>
<calcChain xmlns="http://schemas.openxmlformats.org/spreadsheetml/2006/main">
  <c r="C43" i="102"/>
  <c r="F38"/>
  <c r="F8"/>
  <c r="F43"/>
  <c r="F42"/>
  <c r="C15"/>
  <c r="F15" s="1"/>
  <c r="F29"/>
  <c r="F18"/>
  <c r="C33"/>
  <c r="F7"/>
  <c r="F68"/>
  <c r="F66"/>
  <c r="F64"/>
  <c r="F62"/>
  <c r="F60"/>
  <c r="F59"/>
  <c r="F58"/>
  <c r="F57"/>
  <c r="F56"/>
  <c r="F53"/>
  <c r="F52"/>
  <c r="F51"/>
  <c r="F50"/>
  <c r="F49"/>
  <c r="F48"/>
  <c r="F47"/>
  <c r="F46"/>
  <c r="C37"/>
  <c r="F37" s="1"/>
  <c r="F31"/>
  <c r="F30"/>
  <c r="C28"/>
  <c r="F26"/>
  <c r="F25"/>
  <c r="C24"/>
  <c r="F23"/>
  <c r="F24"/>
  <c r="F22"/>
  <c r="F21"/>
  <c r="F20"/>
  <c r="F17"/>
  <c r="F39"/>
  <c r="F33"/>
  <c r="F36"/>
  <c r="F35"/>
  <c r="F34"/>
  <c r="F32"/>
  <c r="F19"/>
  <c r="F40"/>
  <c r="F41"/>
  <c r="F28"/>
  <c r="F27"/>
  <c r="F10"/>
  <c r="F14"/>
  <c r="F16"/>
  <c r="F13"/>
  <c r="F12"/>
  <c r="F11"/>
  <c r="F6"/>
  <c r="F9"/>
  <c r="F54" l="1"/>
</calcChain>
</file>

<file path=xl/sharedStrings.xml><?xml version="1.0" encoding="utf-8"?>
<sst xmlns="http://schemas.openxmlformats.org/spreadsheetml/2006/main" count="132" uniqueCount="82">
  <si>
    <t>DESCRIPTION</t>
  </si>
  <si>
    <t>NAME OF WORK:</t>
  </si>
  <si>
    <t>S.#</t>
  </si>
  <si>
    <t>Cement Plaster 1:6 up to 20' height Ratio 3/4" thick (S.I.No:13(b)-P/51)</t>
  </si>
  <si>
    <t>Cement Plaster 1:4 up to 20' height Ratio 1/2" thick (S.I.No:11(a)-P/51)</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</si>
  <si>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</si>
  <si>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</si>
  <si>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</si>
  <si>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</si>
  <si>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</si>
  <si>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</si>
  <si>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</si>
  <si>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</si>
  <si>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</si>
  <si>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</si>
  <si>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guard bard, gates of iron bars, gratings, railings including standard braces etc similar open work. (S.I.No:5(d)-P/69)</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</si>
  <si>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</si>
  <si>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</si>
  <si>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Cement pointing strucking of joints on walls Ratio 1:2 (S.I.No:19(a)-P/52)</t>
  </si>
  <si>
    <t>White wash Three coats (S.I.No:26©-P/53)</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</si>
  <si>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</si>
  <si>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</si>
  <si>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</si>
  <si>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</si>
  <si>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</si>
  <si>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</si>
  <si>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</si>
  <si>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</si>
  <si>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</si>
  <si>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</si>
  <si>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Dismantling cement concrete plain 1:2:4. (S.I.No;19©-P/10)</t>
  </si>
  <si>
    <t>WATER SUPPLY</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</si>
  <si>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</si>
  <si>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</si>
  <si>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</si>
  <si>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</si>
  <si>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</si>
  <si>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</si>
  <si>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</si>
  <si>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</si>
  <si>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</si>
  <si>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</si>
  <si>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</si>
  <si>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Pacca brick work in G.Floor i/c stricking of joints cement sand mortor 1:6</t>
  </si>
  <si>
    <t>Add: Extra 3.0 Miles</t>
  </si>
  <si>
    <t>Supplying of Girder at the site of work (Sch: of Material)</t>
  </si>
  <si>
    <t>Supplying T.Iron at the site of work (Sch: of Material)</t>
  </si>
  <si>
    <t>Erection rooled steel beams rail or erection</t>
  </si>
  <si>
    <t xml:space="preserve">P/L single per layer of Plythin sheet 0.13mm thick for watering ramming </t>
  </si>
  <si>
    <t xml:space="preserve">First class tiles roofing consisting of 4" earth &amp; 1" mud plaster with gobri leeping over 1/2" thick cement plaster </t>
  </si>
  <si>
    <t>R.C.C Spout</t>
  </si>
  <si>
    <t>Applying floating coat of cement 1/32" thick (S.I.No:14-P/52)</t>
  </si>
  <si>
    <t>%.Sft</t>
  </si>
  <si>
    <t>Cement Concrete plain i/c placing conpacting finishing and curring etc complete</t>
  </si>
  <si>
    <t xml:space="preserve">P/L white glazed tiles 6"x6"x1/4" on floor on walls facing required floor </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</si>
  <si>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</si>
  <si>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</si>
  <si>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</si>
  <si>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</si>
  <si>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</si>
  <si>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</si>
  <si>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</si>
  <si>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S/F long bibk cock of superior quality with C.P hard 1/2" dia</t>
  </si>
  <si>
    <t>TOTAL SCHEDULE ITEMS</t>
  </si>
  <si>
    <t>N.S.I</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</si>
  <si>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</si>
  <si>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</si>
  <si>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</si>
  <si>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</si>
  <si>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</si>
  <si>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</si>
  <si>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Dismantling reinforcement for cement concrete seperating from the same (S.I.No:20-P/10)</t>
  </si>
  <si>
    <t>Removing cement or lime plasterfrom walls (S.I.No: 53 P-P/13)</t>
  </si>
  <si>
    <t xml:space="preserve">M/F steel grated door with 11/6" thick i/c sheeting angle iron frame 2"x2"x3/4" &amp; 3/8" locking arrangment </t>
  </si>
  <si>
    <t>Notice board made with cement</t>
  </si>
  <si>
    <t>Laying Murm flooring conssiting of 1" layer of fine powdery or flakey variety of Murum laid over 6" good hard layer of Murm spread over 9" thick watered and rammed provided over well rammed. (S.I.No:1-P/39)</t>
  </si>
  <si>
    <t>P/F cement paving blocks flooring having size of 197x97x80 (mm) of city / guddra / cobble shape with natural colours, having strength b/w 5000 pci to 8500 psi i/c filling the joints with hill sand and laying in specified manner / pattern and design etc complete (S.I.No:73-P/49)</t>
  </si>
  <si>
    <t>BOQ-28-A</t>
  </si>
  <si>
    <t>M&amp;R PROGRAMME 2016-17@ GBHS THOOF CHOWSOOL TALUKA SIJAWAL</t>
  </si>
  <si>
    <t>Dismantling Pacca brick work cement or lime mortor (S.I.No:13-P/10)</t>
  </si>
  <si>
    <t>Preparing urface painting doors and windows any type</t>
  </si>
  <si>
    <t>Providing and laying 1" thick topping cement concrete 1:2:4 including surface finishing and dividing into panels © 3" thick. (S.I.No:16©-P/41)</t>
  </si>
</sst>
</file>

<file path=xl/styles.xml><?xml version="1.0" encoding="utf-8"?>
<styleSheet xmlns="http://schemas.openxmlformats.org/spreadsheetml/2006/main">
  <fonts count="9">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68">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3" fillId="0" borderId="1" xfId="0"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1" xfId="0" applyFont="1" applyBorder="1" applyAlignment="1">
      <alignment vertical="top" wrapText="1"/>
    </xf>
    <xf numFmtId="3"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justify" vertical="center" wrapText="1"/>
    </xf>
    <xf numFmtId="3" fontId="3" fillId="0" borderId="2" xfId="0" applyNumberFormat="1" applyFont="1" applyBorder="1" applyAlignment="1">
      <alignment horizontal="center" vertical="center" wrapText="1"/>
    </xf>
    <xf numFmtId="0" fontId="4" fillId="0" borderId="5" xfId="0" applyFont="1" applyBorder="1" applyAlignment="1">
      <alignment vertical="center" wrapText="1"/>
    </xf>
    <xf numFmtId="0" fontId="4" fillId="0" borderId="2"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center"/>
    </xf>
    <xf numFmtId="0" fontId="0" fillId="0" borderId="1" xfId="0" applyBorder="1" applyAlignment="1">
      <alignment horizontal="justify"/>
    </xf>
    <xf numFmtId="3" fontId="0" fillId="0" borderId="1" xfId="0" applyNumberFormat="1" applyBorder="1" applyAlignment="1">
      <alignment horizontal="center"/>
    </xf>
    <xf numFmtId="0" fontId="3" fillId="0" borderId="3" xfId="0" applyFont="1" applyBorder="1" applyAlignment="1">
      <alignment horizontal="center" vertical="center"/>
    </xf>
    <xf numFmtId="3" fontId="3"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3" fillId="0" borderId="1" xfId="0" applyFont="1" applyBorder="1" applyAlignment="1">
      <alignment horizontal="right"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4" fillId="0" borderId="2" xfId="0" applyFont="1" applyBorder="1" applyAlignment="1">
      <alignment vertical="center"/>
    </xf>
    <xf numFmtId="0" fontId="4" fillId="0" borderId="2" xfId="0" applyFont="1" applyBorder="1" applyAlignment="1">
      <alignment vertical="top" wrapText="1"/>
    </xf>
    <xf numFmtId="4" fontId="4" fillId="0" borderId="2" xfId="0" applyNumberFormat="1" applyFont="1" applyBorder="1" applyAlignment="1">
      <alignment vertical="center" wrapText="1"/>
    </xf>
    <xf numFmtId="4" fontId="4" fillId="0" borderId="2" xfId="0" applyNumberFormat="1" applyFont="1" applyBorder="1" applyAlignment="1">
      <alignment vertical="center"/>
    </xf>
    <xf numFmtId="0" fontId="4" fillId="0" borderId="2" xfId="0" applyFont="1" applyBorder="1" applyAlignment="1">
      <alignment vertical="center" wrapText="1"/>
    </xf>
    <xf numFmtId="3" fontId="4" fillId="0" borderId="2" xfId="0" applyNumberFormat="1" applyFont="1" applyBorder="1" applyAlignment="1">
      <alignmen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8"/>
  <sheetViews>
    <sheetView showGridLines="0" tabSelected="1" topLeftCell="A58" workbookViewId="0">
      <selection activeCell="B70" sqref="B70"/>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59" t="s">
        <v>77</v>
      </c>
      <c r="B1" s="59"/>
      <c r="C1" s="59"/>
      <c r="D1" s="59"/>
      <c r="E1" s="59"/>
      <c r="F1" s="59"/>
      <c r="G1" s="21"/>
      <c r="H1" s="21"/>
      <c r="I1" s="13"/>
    </row>
    <row r="2" spans="1:16" ht="15.75" customHeight="1">
      <c r="A2" s="12"/>
      <c r="B2" s="12"/>
      <c r="C2" s="12"/>
      <c r="D2" s="13"/>
      <c r="E2" s="21"/>
      <c r="F2" s="21"/>
      <c r="G2" s="21"/>
      <c r="H2" s="21"/>
      <c r="I2" s="13"/>
      <c r="J2" s="11"/>
      <c r="K2" s="11"/>
      <c r="L2" s="11"/>
    </row>
    <row r="3" spans="1:16" ht="34.5" customHeight="1">
      <c r="A3" s="12"/>
      <c r="B3" s="12" t="s">
        <v>1</v>
      </c>
      <c r="C3" s="57" t="s">
        <v>78</v>
      </c>
      <c r="D3" s="57"/>
      <c r="E3" s="57"/>
      <c r="F3" s="57"/>
      <c r="G3" s="20"/>
      <c r="H3" s="20"/>
      <c r="K3" s="11"/>
      <c r="L3" s="11"/>
    </row>
    <row r="4" spans="1:16" ht="19.5" customHeight="1">
      <c r="A4" s="60" t="s">
        <v>41</v>
      </c>
      <c r="B4" s="61"/>
      <c r="C4" s="61"/>
      <c r="D4" s="61"/>
      <c r="E4" s="61"/>
      <c r="F4" s="61"/>
      <c r="G4" s="22"/>
      <c r="H4" s="22"/>
      <c r="I4" s="22"/>
      <c r="J4" s="22"/>
      <c r="K4" s="22"/>
      <c r="L4" s="1"/>
      <c r="M4" s="1"/>
      <c r="N4" s="1"/>
      <c r="O4" s="1"/>
      <c r="P4" s="1"/>
    </row>
    <row r="5" spans="1:16" ht="15.75">
      <c r="A5" s="46" t="s">
        <v>2</v>
      </c>
      <c r="B5" s="10" t="s">
        <v>0</v>
      </c>
      <c r="C5" s="10" t="s">
        <v>20</v>
      </c>
      <c r="D5" s="10" t="s">
        <v>21</v>
      </c>
      <c r="E5" s="10" t="s">
        <v>22</v>
      </c>
      <c r="F5" s="10" t="s">
        <v>23</v>
      </c>
    </row>
    <row r="6" spans="1:16" ht="31.5">
      <c r="A6" s="14">
        <v>1</v>
      </c>
      <c r="B6" s="2" t="s">
        <v>30</v>
      </c>
      <c r="C6" s="28">
        <v>1709</v>
      </c>
      <c r="D6" s="16">
        <v>3327.5</v>
      </c>
      <c r="E6" s="29" t="s">
        <v>24</v>
      </c>
      <c r="F6" s="27">
        <f t="shared" ref="F6:F11" si="0">C6*D6/100</f>
        <v>56866.974999999999</v>
      </c>
    </row>
    <row r="7" spans="1:16" ht="31.5">
      <c r="A7" s="44">
        <v>2</v>
      </c>
      <c r="B7" s="31" t="s">
        <v>71</v>
      </c>
      <c r="C7" s="42">
        <v>2846</v>
      </c>
      <c r="D7" s="17">
        <v>5445</v>
      </c>
      <c r="E7" s="44" t="s">
        <v>24</v>
      </c>
      <c r="F7" s="45">
        <f t="shared" si="0"/>
        <v>154964.70000000001</v>
      </c>
    </row>
    <row r="8" spans="1:16" ht="31.5">
      <c r="A8" s="44">
        <v>3</v>
      </c>
      <c r="B8" s="31" t="s">
        <v>79</v>
      </c>
      <c r="C8" s="42">
        <v>2422</v>
      </c>
      <c r="D8" s="17">
        <v>1285.6300000000001</v>
      </c>
      <c r="E8" s="44" t="s">
        <v>24</v>
      </c>
      <c r="F8" s="45">
        <f t="shared" si="0"/>
        <v>31137.958600000002</v>
      </c>
    </row>
    <row r="9" spans="1:16" ht="31.5">
      <c r="A9" s="44">
        <v>4</v>
      </c>
      <c r="B9" s="31" t="s">
        <v>72</v>
      </c>
      <c r="C9" s="42">
        <v>11664</v>
      </c>
      <c r="D9" s="17">
        <v>121</v>
      </c>
      <c r="E9" s="44" t="s">
        <v>24</v>
      </c>
      <c r="F9" s="45">
        <f t="shared" si="0"/>
        <v>14113.44</v>
      </c>
    </row>
    <row r="10" spans="1:16" ht="31.5">
      <c r="A10" s="14">
        <v>5</v>
      </c>
      <c r="B10" s="23" t="s">
        <v>12</v>
      </c>
      <c r="C10" s="28">
        <v>1571</v>
      </c>
      <c r="D10" s="16">
        <v>8694.9500000000007</v>
      </c>
      <c r="E10" s="29" t="s">
        <v>24</v>
      </c>
      <c r="F10" s="27">
        <f t="shared" si="0"/>
        <v>136597.66450000001</v>
      </c>
    </row>
    <row r="11" spans="1:16" ht="31.5">
      <c r="A11" s="62">
        <v>6</v>
      </c>
      <c r="B11" s="63" t="s">
        <v>8</v>
      </c>
      <c r="C11" s="64">
        <v>1496</v>
      </c>
      <c r="D11" s="65">
        <v>11948.36</v>
      </c>
      <c r="E11" s="66" t="s">
        <v>24</v>
      </c>
      <c r="F11" s="67">
        <f t="shared" si="0"/>
        <v>178747.46560000003</v>
      </c>
    </row>
    <row r="12" spans="1:16" ht="189.75" customHeight="1">
      <c r="A12" s="29">
        <v>7</v>
      </c>
      <c r="B12" s="2" t="s">
        <v>9</v>
      </c>
      <c r="C12" s="28">
        <v>1187</v>
      </c>
      <c r="D12" s="28">
        <v>337</v>
      </c>
      <c r="E12" s="29" t="s">
        <v>27</v>
      </c>
      <c r="F12" s="27">
        <f>C12*D12</f>
        <v>400019</v>
      </c>
    </row>
    <row r="13" spans="1:16" ht="78.75">
      <c r="A13" s="14">
        <v>8</v>
      </c>
      <c r="B13" s="2" t="s">
        <v>10</v>
      </c>
      <c r="C13" s="28">
        <v>58.29</v>
      </c>
      <c r="D13" s="15">
        <v>5001.7</v>
      </c>
      <c r="E13" s="29" t="s">
        <v>26</v>
      </c>
      <c r="F13" s="27">
        <f>C13*D13</f>
        <v>291549.09299999999</v>
      </c>
    </row>
    <row r="14" spans="1:16" ht="31.5">
      <c r="A14" s="14">
        <v>9</v>
      </c>
      <c r="B14" s="2" t="s">
        <v>11</v>
      </c>
      <c r="C14" s="28">
        <v>9512</v>
      </c>
      <c r="D14" s="15">
        <v>1141.25</v>
      </c>
      <c r="E14" s="29" t="s">
        <v>24</v>
      </c>
      <c r="F14" s="27">
        <f>C14*D14/100</f>
        <v>108555.7</v>
      </c>
    </row>
    <row r="15" spans="1:16" ht="15.75">
      <c r="A15" s="14">
        <v>10</v>
      </c>
      <c r="B15" s="2" t="s">
        <v>44</v>
      </c>
      <c r="C15" s="28">
        <f>C14</f>
        <v>9512</v>
      </c>
      <c r="D15" s="15">
        <v>579.41</v>
      </c>
      <c r="E15" s="29" t="s">
        <v>24</v>
      </c>
      <c r="F15" s="27">
        <f>C15*D15/100</f>
        <v>55113.479200000002</v>
      </c>
    </row>
    <row r="16" spans="1:16" ht="31.5">
      <c r="A16" s="14">
        <v>11</v>
      </c>
      <c r="B16" s="2" t="s">
        <v>17</v>
      </c>
      <c r="C16" s="28">
        <v>2250</v>
      </c>
      <c r="D16" s="15">
        <v>12346.65</v>
      </c>
      <c r="E16" s="29" t="s">
        <v>24</v>
      </c>
      <c r="F16" s="27">
        <f>C16*D16/100</f>
        <v>277799.625</v>
      </c>
    </row>
    <row r="17" spans="1:6" ht="31.5">
      <c r="A17" s="14">
        <v>12</v>
      </c>
      <c r="B17" s="2" t="s">
        <v>43</v>
      </c>
      <c r="C17" s="28">
        <v>1359</v>
      </c>
      <c r="D17" s="15">
        <v>12674.36</v>
      </c>
      <c r="E17" s="29" t="s">
        <v>24</v>
      </c>
      <c r="F17" s="27">
        <f>C17*D17/100</f>
        <v>172244.55240000002</v>
      </c>
    </row>
    <row r="18" spans="1:6" ht="47.25">
      <c r="A18" s="14">
        <v>13</v>
      </c>
      <c r="B18" s="2" t="s">
        <v>73</v>
      </c>
      <c r="C18" s="28">
        <v>96</v>
      </c>
      <c r="D18" s="15">
        <v>726.72</v>
      </c>
      <c r="E18" s="29" t="s">
        <v>25</v>
      </c>
      <c r="F18" s="27">
        <f>C18*D18</f>
        <v>69765.119999999995</v>
      </c>
    </row>
    <row r="19" spans="1:6" ht="110.25">
      <c r="A19" s="41">
        <v>14</v>
      </c>
      <c r="B19" s="31" t="s">
        <v>42</v>
      </c>
      <c r="C19" s="42">
        <v>465</v>
      </c>
      <c r="D19" s="43">
        <v>902.93</v>
      </c>
      <c r="E19" s="44" t="s">
        <v>25</v>
      </c>
      <c r="F19" s="45">
        <f>C19*D19</f>
        <v>419862.44999999995</v>
      </c>
    </row>
    <row r="20" spans="1:6" ht="31.5">
      <c r="A20" s="30">
        <v>15</v>
      </c>
      <c r="B20" s="2" t="s">
        <v>45</v>
      </c>
      <c r="C20" s="28">
        <v>96</v>
      </c>
      <c r="D20" s="15">
        <v>3850</v>
      </c>
      <c r="E20" s="29" t="s">
        <v>26</v>
      </c>
      <c r="F20" s="27">
        <f>C20*D20</f>
        <v>369600</v>
      </c>
    </row>
    <row r="21" spans="1:6" ht="31.5">
      <c r="A21" s="30">
        <v>16</v>
      </c>
      <c r="B21" s="2" t="s">
        <v>46</v>
      </c>
      <c r="C21" s="28">
        <v>57.51</v>
      </c>
      <c r="D21" s="15">
        <v>3575</v>
      </c>
      <c r="E21" s="29" t="s">
        <v>26</v>
      </c>
      <c r="F21" s="27">
        <f>C21*D21</f>
        <v>205598.25</v>
      </c>
    </row>
    <row r="22" spans="1:6" ht="47.25">
      <c r="A22" s="30">
        <v>17</v>
      </c>
      <c r="B22" s="2" t="s">
        <v>49</v>
      </c>
      <c r="C22" s="27">
        <v>4400</v>
      </c>
      <c r="D22" s="15">
        <v>11443.1</v>
      </c>
      <c r="E22" s="29" t="s">
        <v>24</v>
      </c>
      <c r="F22" s="27">
        <f>C22*D22/100</f>
        <v>503496.4</v>
      </c>
    </row>
    <row r="23" spans="1:6" ht="15.75">
      <c r="A23" s="30">
        <v>16</v>
      </c>
      <c r="B23" s="2" t="s">
        <v>47</v>
      </c>
      <c r="C23" s="28">
        <v>171.18</v>
      </c>
      <c r="D23" s="15">
        <v>186.34</v>
      </c>
      <c r="E23" s="29" t="s">
        <v>26</v>
      </c>
      <c r="F23" s="27">
        <f>C23*D23</f>
        <v>31897.681200000003</v>
      </c>
    </row>
    <row r="24" spans="1:6" ht="31.5">
      <c r="A24" s="30">
        <v>17</v>
      </c>
      <c r="B24" s="2" t="s">
        <v>48</v>
      </c>
      <c r="C24" s="28">
        <f>C22</f>
        <v>4400</v>
      </c>
      <c r="D24" s="15">
        <v>10.7</v>
      </c>
      <c r="E24" s="29" t="s">
        <v>25</v>
      </c>
      <c r="F24" s="27">
        <f>C24*D24</f>
        <v>47080</v>
      </c>
    </row>
    <row r="25" spans="1:6" ht="15.75">
      <c r="A25" s="30">
        <v>18</v>
      </c>
      <c r="B25" s="2" t="s">
        <v>50</v>
      </c>
      <c r="C25" s="28">
        <v>10</v>
      </c>
      <c r="D25" s="15">
        <v>261.25</v>
      </c>
      <c r="E25" s="29" t="s">
        <v>25</v>
      </c>
      <c r="F25" s="27">
        <f>C25*D25</f>
        <v>2612.5</v>
      </c>
    </row>
    <row r="26" spans="1:6" ht="31.5">
      <c r="A26" s="30">
        <v>19</v>
      </c>
      <c r="B26" s="2" t="s">
        <v>51</v>
      </c>
      <c r="C26" s="28">
        <v>11664</v>
      </c>
      <c r="D26" s="15">
        <v>660</v>
      </c>
      <c r="E26" s="29" t="s">
        <v>52</v>
      </c>
      <c r="F26" s="27">
        <f>C26*D26/100</f>
        <v>76982.399999999994</v>
      </c>
    </row>
    <row r="27" spans="1:6" ht="31.5">
      <c r="A27" s="14">
        <v>20</v>
      </c>
      <c r="B27" s="2" t="s">
        <v>3</v>
      </c>
      <c r="C27" s="28">
        <v>17184</v>
      </c>
      <c r="D27" s="15">
        <v>2206.6</v>
      </c>
      <c r="E27" s="29" t="s">
        <v>24</v>
      </c>
      <c r="F27" s="27">
        <f>C27*D27/100</f>
        <v>379182.14399999997</v>
      </c>
    </row>
    <row r="28" spans="1:6" ht="31.5">
      <c r="A28" s="14">
        <v>21</v>
      </c>
      <c r="B28" s="2" t="s">
        <v>4</v>
      </c>
      <c r="C28" s="28">
        <f>C27</f>
        <v>17184</v>
      </c>
      <c r="D28" s="15">
        <v>2197.52</v>
      </c>
      <c r="E28" s="29" t="s">
        <v>24</v>
      </c>
      <c r="F28" s="27">
        <f>C28*D28/100</f>
        <v>377621.83679999999</v>
      </c>
    </row>
    <row r="29" spans="1:6" ht="15.75">
      <c r="A29" s="14">
        <v>22</v>
      </c>
      <c r="B29" s="2" t="s">
        <v>74</v>
      </c>
      <c r="C29" s="28">
        <v>160</v>
      </c>
      <c r="D29" s="15">
        <v>58.11</v>
      </c>
      <c r="E29" s="29" t="s">
        <v>25</v>
      </c>
      <c r="F29" s="27">
        <f>C29*D29</f>
        <v>9297.6</v>
      </c>
    </row>
    <row r="30" spans="1:6" ht="31.5">
      <c r="A30" s="14">
        <v>23</v>
      </c>
      <c r="B30" s="2" t="s">
        <v>53</v>
      </c>
      <c r="C30" s="28">
        <v>547</v>
      </c>
      <c r="D30" s="15">
        <v>14429.25</v>
      </c>
      <c r="E30" s="29" t="s">
        <v>24</v>
      </c>
      <c r="F30" s="27">
        <f>C30*D30/100</f>
        <v>78927.997499999998</v>
      </c>
    </row>
    <row r="31" spans="1:6" ht="31.5">
      <c r="A31" s="14">
        <v>24</v>
      </c>
      <c r="B31" s="2" t="s">
        <v>54</v>
      </c>
      <c r="C31" s="28">
        <v>3011</v>
      </c>
      <c r="D31" s="15">
        <v>30509.77</v>
      </c>
      <c r="E31" s="29" t="s">
        <v>24</v>
      </c>
      <c r="F31" s="27">
        <f>C31*D31/100</f>
        <v>918649.17469999997</v>
      </c>
    </row>
    <row r="32" spans="1:6" ht="31.5">
      <c r="A32" s="14">
        <v>25</v>
      </c>
      <c r="B32" s="2" t="s">
        <v>18</v>
      </c>
      <c r="C32" s="28">
        <v>5832</v>
      </c>
      <c r="D32" s="15">
        <v>1287.44</v>
      </c>
      <c r="E32" s="29" t="s">
        <v>24</v>
      </c>
      <c r="F32" s="27">
        <f t="shared" ref="F32" si="1">C32*D32/100</f>
        <v>75083.500799999994</v>
      </c>
    </row>
    <row r="33" spans="1:6" ht="94.5">
      <c r="A33" s="41">
        <v>26</v>
      </c>
      <c r="B33" s="31" t="s">
        <v>7</v>
      </c>
      <c r="C33" s="42">
        <f>C32</f>
        <v>5832</v>
      </c>
      <c r="D33" s="43">
        <v>1948.1</v>
      </c>
      <c r="E33" s="44" t="s">
        <v>24</v>
      </c>
      <c r="F33" s="45">
        <f t="shared" ref="F33:F40" si="2">C33*D33/100</f>
        <v>113613.192</v>
      </c>
    </row>
    <row r="34" spans="1:6" ht="149.25" customHeight="1">
      <c r="A34" s="14">
        <v>27</v>
      </c>
      <c r="B34" s="2" t="s">
        <v>16</v>
      </c>
      <c r="C34" s="15">
        <v>192</v>
      </c>
      <c r="D34" s="15">
        <v>34520.31</v>
      </c>
      <c r="E34" s="29" t="s">
        <v>24</v>
      </c>
      <c r="F34" s="27">
        <f t="shared" si="2"/>
        <v>66278.99519999999</v>
      </c>
    </row>
    <row r="35" spans="1:6" ht="15.75">
      <c r="A35" s="14">
        <v>28</v>
      </c>
      <c r="B35" s="2" t="s">
        <v>19</v>
      </c>
      <c r="C35" s="28">
        <v>2188</v>
      </c>
      <c r="D35" s="15">
        <v>829.95</v>
      </c>
      <c r="E35" s="29" t="s">
        <v>24</v>
      </c>
      <c r="F35" s="27">
        <f t="shared" si="2"/>
        <v>18159.306</v>
      </c>
    </row>
    <row r="36" spans="1:6" ht="31.5">
      <c r="A36" s="14">
        <v>29</v>
      </c>
      <c r="B36" s="2" t="s">
        <v>13</v>
      </c>
      <c r="C36" s="28">
        <v>17184</v>
      </c>
      <c r="D36" s="15">
        <v>442.75</v>
      </c>
      <c r="E36" s="29" t="s">
        <v>24</v>
      </c>
      <c r="F36" s="27">
        <f t="shared" si="2"/>
        <v>76082.16</v>
      </c>
    </row>
    <row r="37" spans="1:6" ht="15.75">
      <c r="A37" s="14">
        <v>30</v>
      </c>
      <c r="B37" s="2" t="s">
        <v>14</v>
      </c>
      <c r="C37" s="28">
        <f>C36</f>
        <v>17184</v>
      </c>
      <c r="D37" s="15">
        <v>1079.6500000000001</v>
      </c>
      <c r="E37" s="29" t="s">
        <v>24</v>
      </c>
      <c r="F37" s="27">
        <f t="shared" si="2"/>
        <v>185527.05600000001</v>
      </c>
    </row>
    <row r="38" spans="1:6" ht="31.5">
      <c r="A38" s="14">
        <v>31</v>
      </c>
      <c r="B38" s="2" t="s">
        <v>80</v>
      </c>
      <c r="C38" s="28">
        <v>1292</v>
      </c>
      <c r="D38" s="15">
        <v>2116.41</v>
      </c>
      <c r="E38" s="29" t="s">
        <v>24</v>
      </c>
      <c r="F38" s="27">
        <f t="shared" si="2"/>
        <v>27344.017199999998</v>
      </c>
    </row>
    <row r="39" spans="1:6" ht="47.25">
      <c r="A39" s="14">
        <v>32</v>
      </c>
      <c r="B39" s="2" t="s">
        <v>15</v>
      </c>
      <c r="C39" s="28">
        <v>4853</v>
      </c>
      <c r="D39" s="15">
        <v>1270.83</v>
      </c>
      <c r="E39" s="29" t="s">
        <v>24</v>
      </c>
      <c r="F39" s="27">
        <f t="shared" si="2"/>
        <v>61673.379899999993</v>
      </c>
    </row>
    <row r="40" spans="1:6" ht="47.25">
      <c r="A40" s="14">
        <v>33</v>
      </c>
      <c r="B40" s="2" t="s">
        <v>81</v>
      </c>
      <c r="C40" s="28">
        <v>4675</v>
      </c>
      <c r="D40" s="15">
        <v>4411.82</v>
      </c>
      <c r="E40" s="29" t="s">
        <v>24</v>
      </c>
      <c r="F40" s="27">
        <f t="shared" si="2"/>
        <v>206252.58499999999</v>
      </c>
    </row>
    <row r="41" spans="1:6" ht="47.25">
      <c r="A41" s="14">
        <v>34</v>
      </c>
      <c r="B41" s="2" t="s">
        <v>29</v>
      </c>
      <c r="C41" s="28">
        <v>40</v>
      </c>
      <c r="D41" s="15">
        <v>180.5</v>
      </c>
      <c r="E41" s="29" t="s">
        <v>25</v>
      </c>
      <c r="F41" s="27">
        <f>C41*D41</f>
        <v>7220</v>
      </c>
    </row>
    <row r="42" spans="1:6" ht="78.75">
      <c r="A42" s="41">
        <v>35</v>
      </c>
      <c r="B42" s="31" t="s">
        <v>75</v>
      </c>
      <c r="C42" s="42">
        <v>375</v>
      </c>
      <c r="D42" s="43">
        <v>3918.2</v>
      </c>
      <c r="E42" s="44" t="s">
        <v>24</v>
      </c>
      <c r="F42" s="45">
        <f>C42*D42/100</f>
        <v>14693.25</v>
      </c>
    </row>
    <row r="43" spans="1:6" ht="94.5">
      <c r="A43" s="41">
        <v>36</v>
      </c>
      <c r="B43" s="31" t="s">
        <v>76</v>
      </c>
      <c r="C43" s="42">
        <f>C42</f>
        <v>375</v>
      </c>
      <c r="D43" s="43">
        <v>223.97</v>
      </c>
      <c r="E43" s="44" t="s">
        <v>25</v>
      </c>
      <c r="F43" s="45">
        <f>C43*D43</f>
        <v>83988.75</v>
      </c>
    </row>
    <row r="44" spans="1:6" ht="15.75">
      <c r="A44" s="18"/>
      <c r="B44" s="58" t="s">
        <v>28</v>
      </c>
      <c r="C44" s="58"/>
      <c r="D44" s="58"/>
      <c r="E44" s="58"/>
      <c r="F44" s="3">
        <v>6304199</v>
      </c>
    </row>
    <row r="45" spans="1:6" ht="15.75">
      <c r="A45" s="19" t="s">
        <v>5</v>
      </c>
      <c r="B45" s="4" t="s">
        <v>31</v>
      </c>
      <c r="C45" s="5"/>
      <c r="D45" s="6"/>
      <c r="E45" s="6"/>
      <c r="F45" s="7"/>
    </row>
    <row r="46" spans="1:6" ht="110.25">
      <c r="A46" s="25">
        <v>1</v>
      </c>
      <c r="B46" s="31" t="s">
        <v>55</v>
      </c>
      <c r="C46" s="25">
        <v>4</v>
      </c>
      <c r="D46" s="26">
        <v>4802.6099999999997</v>
      </c>
      <c r="E46" s="25" t="s">
        <v>32</v>
      </c>
      <c r="F46" s="24">
        <f t="shared" ref="F46:F53" si="3">C46*D46</f>
        <v>19210.439999999999</v>
      </c>
    </row>
    <row r="47" spans="1:6" ht="78.75">
      <c r="A47" s="25">
        <v>2</v>
      </c>
      <c r="B47" s="31" t="s">
        <v>56</v>
      </c>
      <c r="C47" s="25">
        <v>4</v>
      </c>
      <c r="D47" s="26">
        <v>4928</v>
      </c>
      <c r="E47" s="25" t="s">
        <v>32</v>
      </c>
      <c r="F47" s="24">
        <f t="shared" si="3"/>
        <v>19712</v>
      </c>
    </row>
    <row r="48" spans="1:6" ht="31.5">
      <c r="A48" s="25">
        <v>3</v>
      </c>
      <c r="B48" s="31" t="s">
        <v>57</v>
      </c>
      <c r="C48" s="25">
        <v>4</v>
      </c>
      <c r="D48" s="26">
        <v>2533.4699999999998</v>
      </c>
      <c r="E48" s="25" t="s">
        <v>32</v>
      </c>
      <c r="F48" s="24">
        <f t="shared" si="3"/>
        <v>10133.879999999999</v>
      </c>
    </row>
    <row r="49" spans="1:6" ht="47.25">
      <c r="A49" s="25">
        <v>4</v>
      </c>
      <c r="B49" s="31" t="s">
        <v>58</v>
      </c>
      <c r="C49" s="25">
        <v>4</v>
      </c>
      <c r="D49" s="26">
        <v>447.15</v>
      </c>
      <c r="E49" s="25" t="s">
        <v>32</v>
      </c>
      <c r="F49" s="24">
        <f t="shared" si="3"/>
        <v>1788.6</v>
      </c>
    </row>
    <row r="50" spans="1:6" ht="52.5" customHeight="1">
      <c r="A50" s="25">
        <v>5</v>
      </c>
      <c r="B50" s="31" t="s">
        <v>59</v>
      </c>
      <c r="C50" s="25">
        <v>4</v>
      </c>
      <c r="D50" s="26">
        <v>2376</v>
      </c>
      <c r="E50" s="25" t="s">
        <v>32</v>
      </c>
      <c r="F50" s="24">
        <f t="shared" si="3"/>
        <v>9504</v>
      </c>
    </row>
    <row r="51" spans="1:6" ht="31.5">
      <c r="A51" s="25">
        <v>6</v>
      </c>
      <c r="B51" s="31" t="s">
        <v>60</v>
      </c>
      <c r="C51" s="25">
        <v>4</v>
      </c>
      <c r="D51" s="26">
        <v>889.46</v>
      </c>
      <c r="E51" s="25" t="s">
        <v>32</v>
      </c>
      <c r="F51" s="24">
        <f t="shared" si="3"/>
        <v>3557.84</v>
      </c>
    </row>
    <row r="52" spans="1:6" ht="31.5">
      <c r="A52" s="25">
        <v>7</v>
      </c>
      <c r="B52" s="31" t="s">
        <v>61</v>
      </c>
      <c r="C52" s="25">
        <v>2</v>
      </c>
      <c r="D52" s="26">
        <v>877.8</v>
      </c>
      <c r="E52" s="25" t="s">
        <v>32</v>
      </c>
      <c r="F52" s="24">
        <f t="shared" si="3"/>
        <v>1755.6</v>
      </c>
    </row>
    <row r="53" spans="1:6" ht="31.5">
      <c r="A53" s="25">
        <v>8</v>
      </c>
      <c r="B53" s="31" t="s">
        <v>62</v>
      </c>
      <c r="C53" s="25">
        <v>4</v>
      </c>
      <c r="D53" s="26">
        <v>1384.24</v>
      </c>
      <c r="E53" s="25" t="s">
        <v>32</v>
      </c>
      <c r="F53" s="24">
        <f t="shared" si="3"/>
        <v>5536.96</v>
      </c>
    </row>
    <row r="54" spans="1:6" ht="15.75">
      <c r="A54" s="25"/>
      <c r="B54" s="47" t="s">
        <v>63</v>
      </c>
      <c r="C54" s="48"/>
      <c r="D54" s="48"/>
      <c r="E54" s="49"/>
      <c r="F54" s="32">
        <f>SUM(F46:F53)</f>
        <v>71199.320000000007</v>
      </c>
    </row>
    <row r="55" spans="1:6" ht="15.75">
      <c r="A55" s="25"/>
      <c r="B55" s="50" t="s">
        <v>64</v>
      </c>
      <c r="C55" s="51"/>
      <c r="D55" s="51"/>
      <c r="E55" s="51"/>
      <c r="F55" s="33"/>
    </row>
    <row r="56" spans="1:6" ht="94.5">
      <c r="A56" s="25">
        <v>8</v>
      </c>
      <c r="B56" s="31" t="s">
        <v>65</v>
      </c>
      <c r="C56" s="25">
        <v>100</v>
      </c>
      <c r="D56" s="26">
        <v>66.81</v>
      </c>
      <c r="E56" s="25" t="s">
        <v>32</v>
      </c>
      <c r="F56" s="24">
        <f t="shared" ref="F56:F59" si="4">C56*D56</f>
        <v>6681</v>
      </c>
    </row>
    <row r="57" spans="1:6" ht="15.75">
      <c r="A57" s="25" t="s">
        <v>5</v>
      </c>
      <c r="B57" s="31" t="s">
        <v>66</v>
      </c>
      <c r="C57" s="25">
        <v>100</v>
      </c>
      <c r="D57" s="26">
        <v>78.099999999999994</v>
      </c>
      <c r="E57" s="25" t="s">
        <v>32</v>
      </c>
      <c r="F57" s="24">
        <f t="shared" si="4"/>
        <v>7809.9999999999991</v>
      </c>
    </row>
    <row r="58" spans="1:6" ht="15.75">
      <c r="A58" s="25" t="s">
        <v>37</v>
      </c>
      <c r="B58" s="31" t="s">
        <v>67</v>
      </c>
      <c r="C58" s="25">
        <v>50</v>
      </c>
      <c r="D58" s="26">
        <v>97.91</v>
      </c>
      <c r="E58" s="25" t="s">
        <v>32</v>
      </c>
      <c r="F58" s="24">
        <f t="shared" si="4"/>
        <v>4895.5</v>
      </c>
    </row>
    <row r="59" spans="1:6" ht="15.75">
      <c r="A59" s="25" t="s">
        <v>68</v>
      </c>
      <c r="B59" s="31" t="s">
        <v>69</v>
      </c>
      <c r="C59" s="25">
        <v>70</v>
      </c>
      <c r="D59" s="26">
        <v>397.77</v>
      </c>
      <c r="E59" s="25" t="s">
        <v>32</v>
      </c>
      <c r="F59" s="24">
        <f t="shared" si="4"/>
        <v>27843.899999999998</v>
      </c>
    </row>
    <row r="60" spans="1:6" ht="94.5">
      <c r="A60" s="25">
        <v>9</v>
      </c>
      <c r="B60" s="31" t="s">
        <v>39</v>
      </c>
      <c r="C60" s="25">
        <v>1</v>
      </c>
      <c r="D60" s="26">
        <v>18470</v>
      </c>
      <c r="E60" s="25" t="s">
        <v>33</v>
      </c>
      <c r="F60" s="24">
        <f>C60*D60</f>
        <v>18470</v>
      </c>
    </row>
    <row r="61" spans="1:6" ht="47.25">
      <c r="A61" s="25">
        <v>10</v>
      </c>
      <c r="B61" s="34" t="s">
        <v>34</v>
      </c>
      <c r="C61" s="25"/>
      <c r="D61" s="26"/>
      <c r="E61" s="25"/>
      <c r="F61" s="24"/>
    </row>
    <row r="62" spans="1:6" ht="15.75">
      <c r="A62" s="29" t="s">
        <v>6</v>
      </c>
      <c r="B62" s="2" t="s">
        <v>35</v>
      </c>
      <c r="C62" s="29">
        <v>10</v>
      </c>
      <c r="D62" s="28">
        <v>76.05</v>
      </c>
      <c r="E62" s="29" t="s">
        <v>33</v>
      </c>
      <c r="F62" s="27">
        <f t="shared" ref="F62" si="5">C62*D62</f>
        <v>760.5</v>
      </c>
    </row>
    <row r="63" spans="1:6" ht="15.75">
      <c r="A63" s="14"/>
      <c r="B63" s="35"/>
      <c r="C63" s="8"/>
      <c r="D63" s="14"/>
      <c r="E63" s="14"/>
      <c r="F63" s="7"/>
    </row>
    <row r="64" spans="1:6" ht="15.75">
      <c r="A64" s="29" t="s">
        <v>5</v>
      </c>
      <c r="B64" s="2" t="s">
        <v>36</v>
      </c>
      <c r="C64" s="29">
        <v>90</v>
      </c>
      <c r="D64" s="28">
        <v>38.950000000000003</v>
      </c>
      <c r="E64" s="29" t="s">
        <v>33</v>
      </c>
      <c r="F64" s="27">
        <f>C64*D64</f>
        <v>3505.5000000000005</v>
      </c>
    </row>
    <row r="65" spans="1:6">
      <c r="A65" s="36"/>
      <c r="B65" s="37"/>
      <c r="C65" s="36"/>
      <c r="D65" s="36"/>
      <c r="E65" s="36"/>
      <c r="F65" s="38"/>
    </row>
    <row r="66" spans="1:6" ht="15.75">
      <c r="A66" s="29" t="s">
        <v>37</v>
      </c>
      <c r="B66" s="2" t="s">
        <v>38</v>
      </c>
      <c r="C66" s="29">
        <v>1</v>
      </c>
      <c r="D66" s="28">
        <v>4500</v>
      </c>
      <c r="E66" s="29" t="s">
        <v>33</v>
      </c>
      <c r="F66" s="27">
        <f>C66*D66</f>
        <v>4500</v>
      </c>
    </row>
    <row r="67" spans="1:6" ht="15.75">
      <c r="A67" s="9"/>
      <c r="B67" s="52" t="s">
        <v>70</v>
      </c>
      <c r="C67" s="53"/>
      <c r="D67" s="53"/>
      <c r="E67" s="54"/>
      <c r="F67" s="3">
        <v>150000</v>
      </c>
    </row>
    <row r="68" spans="1:6" ht="15.75">
      <c r="A68" s="39"/>
      <c r="B68" s="55" t="s">
        <v>40</v>
      </c>
      <c r="C68" s="55"/>
      <c r="D68" s="55"/>
      <c r="E68" s="56"/>
      <c r="F68" s="40">
        <f>F67+F44</f>
        <v>6454199</v>
      </c>
    </row>
  </sheetData>
  <mergeCells count="8">
    <mergeCell ref="A1:F1"/>
    <mergeCell ref="A4:F4"/>
    <mergeCell ref="B54:E54"/>
    <mergeCell ref="B55:E55"/>
    <mergeCell ref="B67:E67"/>
    <mergeCell ref="B68:E68"/>
    <mergeCell ref="C3:F3"/>
    <mergeCell ref="B44:E44"/>
  </mergeCells>
  <pageMargins left="0.5" right="0.5" top="0.5" bottom="0.5" header="0.5" footer="0.5"/>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28</vt:lpstr>
      <vt:lpstr>'B.O.Q. 28'!Print_Titles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2017-02-06T10:24:43Z</cp:lastPrinted>
  <dcterms:created xsi:type="dcterms:W3CDTF">2003-07-19T10:48:28Z</dcterms:created>
  <dcterms:modified xsi:type="dcterms:W3CDTF">2017-02-06T10:26:11Z</dcterms:modified>
</cp:coreProperties>
</file>