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28" sheetId="102" r:id="rId1"/>
  </sheets>
  <definedNames>
    <definedName name="_xlnm.Print_Titles" localSheetId="0">'B.O.Q. 28'!$5:$5</definedName>
  </definedNames>
  <calcPr calcId="124519"/>
</workbook>
</file>

<file path=xl/calcChain.xml><?xml version="1.0" encoding="utf-8"?>
<calcChain xmlns="http://schemas.openxmlformats.org/spreadsheetml/2006/main">
  <c r="F35" i="102"/>
  <c r="F36"/>
  <c r="F37" s="1"/>
  <c r="F32"/>
  <c r="F23"/>
  <c r="F22"/>
  <c r="C15"/>
  <c r="F15" s="1"/>
  <c r="F28"/>
  <c r="F8"/>
  <c r="F14"/>
  <c r="F27"/>
  <c r="F7"/>
  <c r="C26"/>
  <c r="F26" s="1"/>
  <c r="F31"/>
  <c r="C17"/>
  <c r="F17" s="1"/>
  <c r="F12"/>
  <c r="F30"/>
  <c r="F25"/>
  <c r="F24"/>
  <c r="F29"/>
  <c r="F18"/>
  <c r="F19"/>
  <c r="F21"/>
  <c r="F20"/>
  <c r="F16"/>
  <c r="F13"/>
  <c r="F11"/>
  <c r="F10"/>
  <c r="F6"/>
  <c r="F9"/>
  <c r="F33" l="1"/>
  <c r="F38" s="1"/>
</calcChain>
</file>

<file path=xl/sharedStrings.xml><?xml version="1.0" encoding="utf-8"?>
<sst xmlns="http://schemas.openxmlformats.org/spreadsheetml/2006/main" count="74" uniqueCount="49">
  <si>
    <t>DESCRIPTION</t>
  </si>
  <si>
    <t>NAME OF WORK:</t>
  </si>
  <si>
    <t>S.#</t>
  </si>
  <si>
    <t>Cement Plaster 1:6 up to 20' height Ratio 3/4" thick (S.I.No:13(b)-P/51)</t>
  </si>
  <si>
    <t>Cement Plaster 1:4 up to 20' height Ratio 1/2" thick (S.I.No:11(a)-P/51)</t>
  </si>
  <si>
    <t>B</t>
  </si>
  <si>
    <t>Preparing the surface and painting with weather coat i/c rubbing the surface with rubbing brick / sand paper, filling the voids with chalk / plaster of pairs and then painting with weather coat of approved mae (B) 2nd and subsequent coat. (S.I.No:38(A,B)-P/55)</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</si>
  <si>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</si>
  <si>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</si>
  <si>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</si>
  <si>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Primary coat of chalk under distempering (S.I.No:23-P/53)</t>
  </si>
  <si>
    <t>Distempering Three coats (S.I.No:24©-P/53)</t>
  </si>
  <si>
    <t>Preparing surface painting guard bard, gates of iron bars, gratings, railings including standard braces etc similar open work. (S.I.No:5(d)-P/69)</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</si>
  <si>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</si>
  <si>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Cement pointing strucking of joints on walls Ratio 1:2 (S.I.No:19(a)-P/52)</t>
  </si>
  <si>
    <t>White wash Three coats (S.I.No:26©-P/53)</t>
  </si>
  <si>
    <t>Qnty:</t>
  </si>
  <si>
    <t>Rate</t>
  </si>
  <si>
    <t>Unit</t>
  </si>
  <si>
    <t>Amount</t>
  </si>
  <si>
    <t>%.Cft</t>
  </si>
  <si>
    <t>P.Sft</t>
  </si>
  <si>
    <t>P.Cwt</t>
  </si>
  <si>
    <t>P.Cft</t>
  </si>
  <si>
    <t>Total Part-A Civil Work</t>
  </si>
  <si>
    <t xml:space="preserve">Making and fixing steel grill 1 /4 x3/4 flat rion of approve design including paiting three coats etc let not to be less than  (SIN 26 p/92)  </t>
  </si>
  <si>
    <t>Dismantling cement concrete plain 1:2:4. (S.I.No;19©-P/10)</t>
  </si>
  <si>
    <t>WATER SUPPLY</t>
  </si>
  <si>
    <t>G.TOTAL</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</si>
  <si>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</si>
  <si>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</si>
  <si>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Pacca brick work in G.Floor i/c stricking of joints cement sand mortor 1:6</t>
  </si>
  <si>
    <t>Cement Concrete plain i/c placing conpacting finishing and curring etc complete</t>
  </si>
  <si>
    <t>Dismantling reinforcement for cement concrete seperating from the same (S.I.No:20-P/10)</t>
  </si>
  <si>
    <t>Removing cement or lime plasterfrom walls (S.I.No: 53 P-P/13)</t>
  </si>
  <si>
    <t>Laying Murm flooring conssiting of 1" layer of fine powdery or flakey variety of Murum laid over 6" good hard layer of Murm spread over 9" thick watered and rammed provided over well rammed. (S.I.No:1-P/39)</t>
  </si>
  <si>
    <t>P/F cement paving blocks flooring having size of 197x97x80 (mm) of city / guddra / cobble shape with natural colours, having strength b/w 5000 pci to 8500 psi i/c filling the joints with hill sand and laying in specified manner / pattern and design etc complete (S.I.No:73-P/49)</t>
  </si>
  <si>
    <t>Dismantling Pacca brick work cement or lime mortor (S.I.No:13-P/10)</t>
  </si>
  <si>
    <t>Preparing urface painting doors and windows any type</t>
  </si>
  <si>
    <t>Providing and laying 1" thick topping cement concrete 1:2:4 including surface finishing and dividing into panels © 3" thick. (S.I.No:16©-P/41)</t>
  </si>
  <si>
    <t>BOQ-29-A</t>
  </si>
  <si>
    <t>M&amp;R PROGRAMME 2016-17@ GBHS NASIRABAD TALUKA NASIRABAD</t>
  </si>
  <si>
    <t>2" Thick</t>
  </si>
  <si>
    <t>Bitumen Two Coats hot bitumen over roof (S.I.No:13-P/39)</t>
  </si>
  <si>
    <t>Split tiles 3/4" thick white glazed or double glazed jointed in white cement and laid over 1:2 grey cement sand mortor 3/4" thick i/c finishing complete (S.I.No:69-P/48)</t>
  </si>
  <si>
    <t>P/F approved quality A.C motor set (Javed Engineering) made 1-1/4" section &amp; delivery with base and complying 1 H.P single phase motor (Slemens make) 60'feet head of 2800 KPM i/c the cost of C.I fitting nuts and bolts and the cost of 1:2:4 plate form</t>
  </si>
  <si>
    <t>P.Rft</t>
  </si>
  <si>
    <t>TOTAL</t>
  </si>
  <si>
    <t>Providing G.I pipe special etc inclding fixing cutting and fitting complete with and i/c the cost of cutting (a) 2" dia</t>
  </si>
</sst>
</file>

<file path=xl/styles.xml><?xml version="1.0" encoding="utf-8"?>
<styleSheet xmlns="http://schemas.openxmlformats.org/spreadsheetml/2006/main">
  <fonts count="8">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2">
    <xf numFmtId="0" fontId="0" fillId="0" borderId="0"/>
    <xf numFmtId="0" fontId="1" fillId="0" borderId="0"/>
  </cellStyleXfs>
  <cellXfs count="56">
    <xf numFmtId="0" fontId="0" fillId="0" borderId="0" xfId="0"/>
    <xf numFmtId="0" fontId="0" fillId="0" borderId="0" xfId="0" applyBorder="1"/>
    <xf numFmtId="0" fontId="4" fillId="0" borderId="1" xfId="0" applyFont="1" applyBorder="1" applyAlignment="1">
      <alignment horizontal="justify"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4"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3"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justify"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3" fontId="4" fillId="0" borderId="3" xfId="0" applyNumberFormat="1" applyFont="1" applyBorder="1" applyAlignment="1">
      <alignment horizontal="center" vertical="center" wrapText="1"/>
    </xf>
    <xf numFmtId="0" fontId="3" fillId="0" borderId="3" xfId="0" applyFont="1" applyBorder="1" applyAlignment="1">
      <alignment horizontal="center" vertical="center" wrapText="1"/>
    </xf>
    <xf numFmtId="3" fontId="3" fillId="0" borderId="5" xfId="0" applyNumberFormat="1" applyFont="1" applyBorder="1" applyAlignment="1">
      <alignment horizontal="center" vertical="center" wrapText="1"/>
    </xf>
    <xf numFmtId="3" fontId="3" fillId="0" borderId="2" xfId="0" applyNumberFormat="1" applyFont="1" applyBorder="1" applyAlignment="1">
      <alignment horizontal="center" vertical="center"/>
    </xf>
    <xf numFmtId="0" fontId="4" fillId="0" borderId="3" xfId="0" quotePrefix="1" applyFont="1" applyBorder="1" applyAlignment="1">
      <alignment horizontal="center" vertical="center"/>
    </xf>
    <xf numFmtId="0" fontId="4" fillId="0" borderId="3" xfId="0" applyFont="1" applyBorder="1" applyAlignment="1">
      <alignment horizontal="justify" vertical="center" wrapText="1"/>
    </xf>
    <xf numFmtId="0" fontId="4" fillId="0" borderId="7" xfId="0" applyFont="1" applyBorder="1" applyAlignment="1">
      <alignment horizontal="center" vertical="center" wrapText="1"/>
    </xf>
    <xf numFmtId="0" fontId="2" fillId="0" borderId="0" xfId="0" applyFont="1" applyBorder="1" applyAlignment="1">
      <alignment horizontal="center" vertical="center"/>
    </xf>
    <xf numFmtId="0" fontId="6" fillId="0" borderId="5" xfId="0" applyFont="1" applyBorder="1" applyAlignment="1">
      <alignment horizontal="left" vertical="center"/>
    </xf>
    <xf numFmtId="0" fontId="3" fillId="0" borderId="5" xfId="0" applyFont="1" applyBorder="1" applyAlignment="1">
      <alignment horizontal="center" vertical="center" wrapText="1"/>
    </xf>
    <xf numFmtId="0" fontId="2" fillId="0" borderId="0" xfId="0" applyFont="1" applyBorder="1" applyAlignment="1">
      <alignment horizontal="justify" vertical="center" wrapText="1"/>
    </xf>
    <xf numFmtId="0" fontId="3" fillId="0" borderId="2" xfId="0" applyFont="1" applyBorder="1" applyAlignment="1">
      <alignment horizontal="righ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6"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39"/>
  <sheetViews>
    <sheetView showGridLines="0" tabSelected="1" zoomScale="150" zoomScaleNormal="150" workbookViewId="0">
      <selection activeCell="A5" sqref="A5"/>
    </sheetView>
  </sheetViews>
  <sheetFormatPr defaultRowHeight="12.75"/>
  <cols>
    <col min="1" max="1" width="4.7109375" customWidth="1"/>
    <col min="2" max="2" width="43.85546875" customWidth="1"/>
    <col min="3" max="3" width="9.28515625" bestFit="1" customWidth="1"/>
    <col min="4" max="4" width="9.5703125" bestFit="1" customWidth="1"/>
    <col min="5" max="5" width="9.140625" bestFit="1" customWidth="1"/>
    <col min="6" max="6" width="12.85546875" bestFit="1" customWidth="1"/>
    <col min="8" max="8" width="10.140625" bestFit="1" customWidth="1"/>
  </cols>
  <sheetData>
    <row r="1" spans="1:16" ht="15.75" customHeight="1">
      <c r="A1" s="47" t="s">
        <v>40</v>
      </c>
      <c r="B1" s="47"/>
      <c r="C1" s="47"/>
      <c r="D1" s="47"/>
      <c r="E1" s="47"/>
      <c r="F1" s="47"/>
      <c r="G1" s="18"/>
      <c r="H1" s="18"/>
      <c r="I1" s="5"/>
    </row>
    <row r="2" spans="1:16" ht="15.75" customHeight="1">
      <c r="A2" s="4"/>
      <c r="B2" s="4"/>
      <c r="C2" s="4"/>
      <c r="D2" s="5"/>
      <c r="E2" s="18"/>
      <c r="F2" s="18"/>
      <c r="G2" s="18"/>
      <c r="H2" s="18"/>
      <c r="I2" s="5"/>
      <c r="J2" s="3"/>
      <c r="K2" s="3"/>
      <c r="L2" s="3"/>
    </row>
    <row r="3" spans="1:16" ht="34.5" customHeight="1">
      <c r="A3" s="4"/>
      <c r="B3" s="4" t="s">
        <v>1</v>
      </c>
      <c r="C3" s="50" t="s">
        <v>41</v>
      </c>
      <c r="D3" s="50"/>
      <c r="E3" s="50"/>
      <c r="F3" s="50"/>
      <c r="G3" s="17"/>
      <c r="H3" s="17"/>
      <c r="K3" s="3"/>
      <c r="L3" s="3"/>
    </row>
    <row r="4" spans="1:16" ht="19.5" customHeight="1" thickBot="1">
      <c r="A4" s="48" t="s">
        <v>29</v>
      </c>
      <c r="B4" s="48"/>
      <c r="C4" s="48"/>
      <c r="D4" s="48"/>
      <c r="E4" s="48"/>
      <c r="F4" s="48"/>
      <c r="G4" s="19"/>
      <c r="H4" s="19"/>
      <c r="I4" s="19"/>
      <c r="J4" s="19"/>
      <c r="K4" s="19"/>
      <c r="L4" s="1"/>
      <c r="M4" s="1"/>
      <c r="N4" s="1"/>
      <c r="O4" s="1"/>
      <c r="P4" s="1"/>
    </row>
    <row r="5" spans="1:16" ht="16.5" thickTop="1">
      <c r="A5" s="55" t="s">
        <v>2</v>
      </c>
      <c r="B5" s="41" t="s">
        <v>0</v>
      </c>
      <c r="C5" s="41" t="s">
        <v>16</v>
      </c>
      <c r="D5" s="41" t="s">
        <v>17</v>
      </c>
      <c r="E5" s="41" t="s">
        <v>18</v>
      </c>
      <c r="F5" s="41" t="s">
        <v>19</v>
      </c>
    </row>
    <row r="6" spans="1:16" ht="31.5">
      <c r="A6" s="9">
        <v>1</v>
      </c>
      <c r="B6" s="2" t="s">
        <v>26</v>
      </c>
      <c r="C6" s="11">
        <v>1540</v>
      </c>
      <c r="D6" s="14">
        <v>3327.5</v>
      </c>
      <c r="E6" s="10" t="s">
        <v>20</v>
      </c>
      <c r="F6" s="13">
        <f t="shared" ref="F6:F9" si="0">C6*D6/100</f>
        <v>51243.5</v>
      </c>
    </row>
    <row r="7" spans="1:16" ht="31.5">
      <c r="A7" s="28">
        <v>2</v>
      </c>
      <c r="B7" s="33" t="s">
        <v>33</v>
      </c>
      <c r="C7" s="29">
        <v>2854</v>
      </c>
      <c r="D7" s="15">
        <v>5445</v>
      </c>
      <c r="E7" s="28" t="s">
        <v>20</v>
      </c>
      <c r="F7" s="30">
        <f t="shared" si="0"/>
        <v>155400.29999999999</v>
      </c>
    </row>
    <row r="8" spans="1:16" ht="31.5">
      <c r="A8" s="37">
        <v>3</v>
      </c>
      <c r="B8" s="33" t="s">
        <v>37</v>
      </c>
      <c r="C8" s="35">
        <v>2602</v>
      </c>
      <c r="D8" s="15">
        <v>1285.6300000000001</v>
      </c>
      <c r="E8" s="37" t="s">
        <v>20</v>
      </c>
      <c r="F8" s="38">
        <f t="shared" si="0"/>
        <v>33452.092600000004</v>
      </c>
    </row>
    <row r="9" spans="1:16" ht="31.5">
      <c r="A9" s="7">
        <v>4</v>
      </c>
      <c r="B9" s="33" t="s">
        <v>34</v>
      </c>
      <c r="C9" s="6">
        <v>7272</v>
      </c>
      <c r="D9" s="15">
        <v>121</v>
      </c>
      <c r="E9" s="7" t="s">
        <v>20</v>
      </c>
      <c r="F9" s="8">
        <f t="shared" si="0"/>
        <v>8799.1200000000008</v>
      </c>
    </row>
    <row r="10" spans="1:16" ht="204.75">
      <c r="A10" s="10">
        <v>5</v>
      </c>
      <c r="B10" s="2" t="s">
        <v>7</v>
      </c>
      <c r="C10" s="11">
        <v>2354</v>
      </c>
      <c r="D10" s="11">
        <v>337</v>
      </c>
      <c r="E10" s="10" t="s">
        <v>23</v>
      </c>
      <c r="F10" s="13">
        <f>C10*D10</f>
        <v>793298</v>
      </c>
    </row>
    <row r="11" spans="1:16" ht="78.75">
      <c r="A11" s="9">
        <v>6</v>
      </c>
      <c r="B11" s="2" t="s">
        <v>8</v>
      </c>
      <c r="C11" s="11">
        <v>115.59</v>
      </c>
      <c r="D11" s="12">
        <v>5001.7</v>
      </c>
      <c r="E11" s="10" t="s">
        <v>22</v>
      </c>
      <c r="F11" s="13">
        <f>C11*D11</f>
        <v>578146.50300000003</v>
      </c>
    </row>
    <row r="12" spans="1:16" ht="31.5">
      <c r="A12" s="9">
        <v>7</v>
      </c>
      <c r="B12" s="2" t="s">
        <v>31</v>
      </c>
      <c r="C12" s="26">
        <v>2602</v>
      </c>
      <c r="D12" s="12">
        <v>12674.36</v>
      </c>
      <c r="E12" s="27" t="s">
        <v>20</v>
      </c>
      <c r="F12" s="23">
        <f>C12*D12/100</f>
        <v>329786.84720000002</v>
      </c>
    </row>
    <row r="13" spans="1:16" ht="31.5">
      <c r="A13" s="9">
        <v>8</v>
      </c>
      <c r="B13" s="2" t="s">
        <v>9</v>
      </c>
      <c r="C13" s="11">
        <v>6000</v>
      </c>
      <c r="D13" s="12">
        <v>1141.25</v>
      </c>
      <c r="E13" s="10" t="s">
        <v>20</v>
      </c>
      <c r="F13" s="13">
        <f>C13*D13/100</f>
        <v>68475</v>
      </c>
    </row>
    <row r="14" spans="1:16" ht="78.75">
      <c r="A14" s="32">
        <v>9</v>
      </c>
      <c r="B14" s="33" t="s">
        <v>35</v>
      </c>
      <c r="C14" s="29">
        <v>4000</v>
      </c>
      <c r="D14" s="31">
        <v>3918.2</v>
      </c>
      <c r="E14" s="28" t="s">
        <v>20</v>
      </c>
      <c r="F14" s="30">
        <f>C14*D14/100</f>
        <v>156728</v>
      </c>
    </row>
    <row r="15" spans="1:16" ht="94.5">
      <c r="A15" s="32">
        <v>10</v>
      </c>
      <c r="B15" s="33" t="s">
        <v>36</v>
      </c>
      <c r="C15" s="29">
        <f>C14</f>
        <v>4000</v>
      </c>
      <c r="D15" s="31">
        <v>223.97</v>
      </c>
      <c r="E15" s="28" t="s">
        <v>21</v>
      </c>
      <c r="F15" s="30">
        <f>C15*D15</f>
        <v>895880</v>
      </c>
    </row>
    <row r="16" spans="1:16" ht="31.5">
      <c r="A16" s="9">
        <v>11</v>
      </c>
      <c r="B16" s="2" t="s">
        <v>3</v>
      </c>
      <c r="C16" s="11">
        <v>10068</v>
      </c>
      <c r="D16" s="12">
        <v>2206.6</v>
      </c>
      <c r="E16" s="10" t="s">
        <v>20</v>
      </c>
      <c r="F16" s="13">
        <f>C16*D16/100</f>
        <v>222160.48800000001</v>
      </c>
    </row>
    <row r="17" spans="1:6" ht="31.5">
      <c r="A17" s="9">
        <v>12</v>
      </c>
      <c r="B17" s="2" t="s">
        <v>4</v>
      </c>
      <c r="C17" s="11">
        <f>C16</f>
        <v>10068</v>
      </c>
      <c r="D17" s="12">
        <v>2197.52</v>
      </c>
      <c r="E17" s="10" t="s">
        <v>20</v>
      </c>
      <c r="F17" s="13">
        <f>C17*D17/100</f>
        <v>221246.31359999999</v>
      </c>
    </row>
    <row r="18" spans="1:6" ht="31.5">
      <c r="A18" s="9">
        <v>13</v>
      </c>
      <c r="B18" s="2" t="s">
        <v>14</v>
      </c>
      <c r="C18" s="11">
        <v>1683</v>
      </c>
      <c r="D18" s="12">
        <v>1287.44</v>
      </c>
      <c r="E18" s="10" t="s">
        <v>20</v>
      </c>
      <c r="F18" s="13">
        <f t="shared" ref="F18" si="1">C18*D18/100</f>
        <v>21667.6152</v>
      </c>
    </row>
    <row r="19" spans="1:6" ht="110.25">
      <c r="A19" s="34">
        <v>14</v>
      </c>
      <c r="B19" s="33" t="s">
        <v>30</v>
      </c>
      <c r="C19" s="35">
        <v>340</v>
      </c>
      <c r="D19" s="36">
        <v>902.93</v>
      </c>
      <c r="E19" s="37" t="s">
        <v>21</v>
      </c>
      <c r="F19" s="38">
        <f>C19*D19</f>
        <v>306996.2</v>
      </c>
    </row>
    <row r="20" spans="1:6" ht="47.25">
      <c r="A20" s="9">
        <v>15</v>
      </c>
      <c r="B20" s="2" t="s">
        <v>25</v>
      </c>
      <c r="C20" s="11">
        <v>1167</v>
      </c>
      <c r="D20" s="12">
        <v>180.5</v>
      </c>
      <c r="E20" s="27" t="s">
        <v>21</v>
      </c>
      <c r="F20" s="13">
        <f>C20*D20</f>
        <v>210643.5</v>
      </c>
    </row>
    <row r="21" spans="1:6" ht="47.25">
      <c r="A21" s="9">
        <v>16</v>
      </c>
      <c r="B21" s="2" t="s">
        <v>39</v>
      </c>
      <c r="C21" s="11">
        <v>3515</v>
      </c>
      <c r="D21" s="12">
        <v>4411.82</v>
      </c>
      <c r="E21" s="10" t="s">
        <v>20</v>
      </c>
      <c r="F21" s="13">
        <f t="shared" ref="F21:F32" si="2">C21*D21/100</f>
        <v>155075.473</v>
      </c>
    </row>
    <row r="22" spans="1:6" ht="15.75">
      <c r="A22" s="9" t="s">
        <v>5</v>
      </c>
      <c r="B22" s="2" t="s">
        <v>42</v>
      </c>
      <c r="C22" s="26">
        <v>4529</v>
      </c>
      <c r="D22" s="12">
        <v>3275.5</v>
      </c>
      <c r="E22" s="27" t="s">
        <v>20</v>
      </c>
      <c r="F22" s="23">
        <f t="shared" si="2"/>
        <v>148347.39499999999</v>
      </c>
    </row>
    <row r="23" spans="1:6" ht="31.5">
      <c r="A23" s="9">
        <v>17</v>
      </c>
      <c r="B23" s="2" t="s">
        <v>43</v>
      </c>
      <c r="C23" s="26">
        <v>4529</v>
      </c>
      <c r="D23" s="12">
        <v>1887.4</v>
      </c>
      <c r="E23" s="27" t="s">
        <v>20</v>
      </c>
      <c r="F23" s="23">
        <f t="shared" si="2"/>
        <v>85480.34599999999</v>
      </c>
    </row>
    <row r="24" spans="1:6" ht="15.75">
      <c r="A24" s="9">
        <v>18</v>
      </c>
      <c r="B24" s="2" t="s">
        <v>15</v>
      </c>
      <c r="C24" s="11">
        <v>3515</v>
      </c>
      <c r="D24" s="12">
        <v>829.95</v>
      </c>
      <c r="E24" s="10" t="s">
        <v>20</v>
      </c>
      <c r="F24" s="13">
        <f t="shared" si="2"/>
        <v>29172.7425</v>
      </c>
    </row>
    <row r="25" spans="1:6" ht="31.5">
      <c r="A25" s="9">
        <v>19</v>
      </c>
      <c r="B25" s="2" t="s">
        <v>10</v>
      </c>
      <c r="C25" s="11">
        <v>9537</v>
      </c>
      <c r="D25" s="12">
        <v>442.75</v>
      </c>
      <c r="E25" s="10" t="s">
        <v>20</v>
      </c>
      <c r="F25" s="13">
        <f t="shared" si="2"/>
        <v>42225.067499999997</v>
      </c>
    </row>
    <row r="26" spans="1:6" ht="15.75">
      <c r="A26" s="9">
        <v>20</v>
      </c>
      <c r="B26" s="2" t="s">
        <v>11</v>
      </c>
      <c r="C26" s="11">
        <f>C25</f>
        <v>9537</v>
      </c>
      <c r="D26" s="12">
        <v>1079.6500000000001</v>
      </c>
      <c r="E26" s="10" t="s">
        <v>20</v>
      </c>
      <c r="F26" s="13">
        <f t="shared" si="2"/>
        <v>102966.22050000001</v>
      </c>
    </row>
    <row r="27" spans="1:6" ht="94.5">
      <c r="A27" s="24">
        <v>21</v>
      </c>
      <c r="B27" s="33" t="s">
        <v>6</v>
      </c>
      <c r="C27" s="22">
        <v>5793</v>
      </c>
      <c r="D27" s="25">
        <v>1948.1</v>
      </c>
      <c r="E27" s="21" t="s">
        <v>20</v>
      </c>
      <c r="F27" s="20">
        <f t="shared" si="2"/>
        <v>112853.43299999999</v>
      </c>
    </row>
    <row r="28" spans="1:6" ht="31.5">
      <c r="A28" s="9">
        <v>22</v>
      </c>
      <c r="B28" s="2" t="s">
        <v>38</v>
      </c>
      <c r="C28" s="26">
        <v>1064</v>
      </c>
      <c r="D28" s="12">
        <v>2116.41</v>
      </c>
      <c r="E28" s="27" t="s">
        <v>20</v>
      </c>
      <c r="F28" s="23">
        <f t="shared" si="2"/>
        <v>22518.602399999996</v>
      </c>
    </row>
    <row r="29" spans="1:6" ht="157.5">
      <c r="A29" s="9">
        <v>23</v>
      </c>
      <c r="B29" s="2" t="s">
        <v>13</v>
      </c>
      <c r="C29" s="12">
        <v>81</v>
      </c>
      <c r="D29" s="12">
        <v>34520.31</v>
      </c>
      <c r="E29" s="10" t="s">
        <v>20</v>
      </c>
      <c r="F29" s="13">
        <f t="shared" si="2"/>
        <v>27961.451099999998</v>
      </c>
    </row>
    <row r="30" spans="1:6" ht="47.25">
      <c r="A30" s="9">
        <v>24</v>
      </c>
      <c r="B30" s="2" t="s">
        <v>12</v>
      </c>
      <c r="C30" s="11">
        <v>221</v>
      </c>
      <c r="D30" s="12">
        <v>1270.83</v>
      </c>
      <c r="E30" s="10" t="s">
        <v>20</v>
      </c>
      <c r="F30" s="13">
        <f t="shared" si="2"/>
        <v>2808.5342999999998</v>
      </c>
    </row>
    <row r="31" spans="1:6" ht="31.5">
      <c r="A31" s="9">
        <v>25</v>
      </c>
      <c r="B31" s="2" t="s">
        <v>32</v>
      </c>
      <c r="C31" s="26">
        <v>42</v>
      </c>
      <c r="D31" s="12">
        <v>14429.25</v>
      </c>
      <c r="E31" s="27" t="s">
        <v>20</v>
      </c>
      <c r="F31" s="23">
        <f t="shared" si="2"/>
        <v>6060.2849999999999</v>
      </c>
    </row>
    <row r="32" spans="1:6" ht="63">
      <c r="A32" s="9">
        <v>26</v>
      </c>
      <c r="B32" s="2" t="s">
        <v>44</v>
      </c>
      <c r="C32" s="26">
        <v>288</v>
      </c>
      <c r="D32" s="12">
        <v>21021.11</v>
      </c>
      <c r="E32" s="27" t="s">
        <v>20</v>
      </c>
      <c r="F32" s="23">
        <f t="shared" si="2"/>
        <v>60540.796799999996</v>
      </c>
    </row>
    <row r="33" spans="1:6" ht="15.75">
      <c r="A33" s="16"/>
      <c r="B33" s="51" t="s">
        <v>24</v>
      </c>
      <c r="C33" s="51"/>
      <c r="D33" s="51"/>
      <c r="E33" s="51"/>
      <c r="F33" s="43">
        <f>SUM(F6:F32)</f>
        <v>4849933.8267000001</v>
      </c>
    </row>
    <row r="34" spans="1:6" ht="16.5" thickBot="1">
      <c r="A34" s="46" t="s">
        <v>5</v>
      </c>
      <c r="B34" s="52" t="s">
        <v>27</v>
      </c>
      <c r="C34" s="53"/>
      <c r="D34" s="53"/>
      <c r="E34" s="53"/>
      <c r="F34" s="54"/>
    </row>
    <row r="35" spans="1:6" ht="48" thickTop="1">
      <c r="A35" s="44">
        <v>1</v>
      </c>
      <c r="B35" s="45" t="s">
        <v>48</v>
      </c>
      <c r="C35" s="39">
        <v>2000</v>
      </c>
      <c r="D35" s="39">
        <v>233</v>
      </c>
      <c r="E35" s="39" t="s">
        <v>46</v>
      </c>
      <c r="F35" s="40">
        <f t="shared" ref="F35" si="3">C35*D35</f>
        <v>466000</v>
      </c>
    </row>
    <row r="36" spans="1:6" ht="94.5">
      <c r="A36" s="9">
        <v>4</v>
      </c>
      <c r="B36" s="2" t="s">
        <v>45</v>
      </c>
      <c r="C36" s="27">
        <v>1</v>
      </c>
      <c r="D36" s="27">
        <v>14201</v>
      </c>
      <c r="E36" s="27" t="s">
        <v>46</v>
      </c>
      <c r="F36" s="23">
        <f>C36*D36</f>
        <v>14201</v>
      </c>
    </row>
    <row r="37" spans="1:6" ht="16.5" thickBot="1">
      <c r="B37" s="49" t="s">
        <v>47</v>
      </c>
      <c r="C37" s="49"/>
      <c r="D37" s="49"/>
      <c r="E37" s="49"/>
      <c r="F37" s="42">
        <f>SUM(F35:F36)</f>
        <v>480201</v>
      </c>
    </row>
    <row r="38" spans="1:6" ht="17.25" thickTop="1" thickBot="1">
      <c r="B38" s="49" t="s">
        <v>28</v>
      </c>
      <c r="C38" s="49"/>
      <c r="D38" s="49"/>
      <c r="E38" s="49"/>
      <c r="F38" s="42">
        <f>F37+F33</f>
        <v>5330134.8267000001</v>
      </c>
    </row>
    <row r="39" spans="1:6" ht="13.5" thickTop="1"/>
  </sheetData>
  <mergeCells count="7">
    <mergeCell ref="A1:F1"/>
    <mergeCell ref="A4:F4"/>
    <mergeCell ref="B37:E37"/>
    <mergeCell ref="B38:E38"/>
    <mergeCell ref="C3:F3"/>
    <mergeCell ref="B33:E33"/>
    <mergeCell ref="B34:F34"/>
  </mergeCells>
  <pageMargins left="0.5" right="0.5" top="0.5" bottom="0.5" header="0.5" footer="0.5"/>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28</vt:lpstr>
      <vt:lpstr>'B.O.Q. 28'!Print_Titles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2017-02-06T10:29:02Z</cp:lastPrinted>
  <dcterms:created xsi:type="dcterms:W3CDTF">2003-07-19T10:48:28Z</dcterms:created>
  <dcterms:modified xsi:type="dcterms:W3CDTF">2017-02-06T10:29:03Z</dcterms:modified>
</cp:coreProperties>
</file>