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31" sheetId="102" r:id="rId1"/>
  </sheets>
  <definedNames>
    <definedName name="_xlnm.Print_Titles" localSheetId="0">'B.O.Q. 31'!$5:$5</definedName>
  </definedNames>
  <calcPr calcId="124519"/>
</workbook>
</file>

<file path=xl/calcChain.xml><?xml version="1.0" encoding="utf-8"?>
<calcChain xmlns="http://schemas.openxmlformats.org/spreadsheetml/2006/main">
  <c r="F27" i="102"/>
  <c r="F24"/>
  <c r="F23"/>
  <c r="F22"/>
  <c r="F18"/>
  <c r="F16"/>
  <c r="F15"/>
  <c r="F30" l="1"/>
  <c r="F17"/>
  <c r="F21"/>
  <c r="F10"/>
  <c r="F9" l="1"/>
  <c r="F8"/>
  <c r="F31"/>
  <c r="F7"/>
  <c r="F6"/>
  <c r="C29"/>
  <c r="F29" s="1"/>
  <c r="C20"/>
  <c r="F20" s="1"/>
  <c r="F28"/>
  <c r="F26"/>
  <c r="F25"/>
  <c r="F19"/>
  <c r="F14"/>
  <c r="F13"/>
  <c r="F32" l="1"/>
</calcChain>
</file>

<file path=xl/sharedStrings.xml><?xml version="1.0" encoding="utf-8"?>
<sst xmlns="http://schemas.openxmlformats.org/spreadsheetml/2006/main" count="60" uniqueCount="40">
  <si>
    <t>DESCRIPTION</t>
  </si>
  <si>
    <t>NAME OF WORK:</t>
  </si>
  <si>
    <t>S.#</t>
  </si>
  <si>
    <t>Cement Plaster 1:6 up to 20' height Ratio 3/4" thick (S.I.No:13(b)-P/51)</t>
  </si>
  <si>
    <t>Cement Plaster 1:4 up to 20' height Ratio 1/2" thick (S.I.No:11(a)-P/51)</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</si>
  <si>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</si>
  <si>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</si>
  <si>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Primary coat of chalk under distempering (S.I.No:23-P/53)</t>
  </si>
  <si>
    <t>Distempering Three coats (S.I.No:24©-P/53)</t>
  </si>
  <si>
    <t>Cement pointing strucking of joints on walls Ratio 1:2 (S.I.No:19(a)-P/52)</t>
  </si>
  <si>
    <t>White wash Three coats (S.I.No:26©-P/53)</t>
  </si>
  <si>
    <t>Qnty:</t>
  </si>
  <si>
    <t>Rate</t>
  </si>
  <si>
    <t>Unit</t>
  </si>
  <si>
    <t>Amount</t>
  </si>
  <si>
    <t>%.Cft</t>
  </si>
  <si>
    <t>P.Sft</t>
  </si>
  <si>
    <t>P.Cwt</t>
  </si>
  <si>
    <t>P.Cft</t>
  </si>
  <si>
    <t>Total Part-A Civil Work</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</si>
  <si>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</si>
  <si>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</si>
  <si>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Pacca brick work in G.Floor i/c stricking of joints cement sand mortor 1:6</t>
  </si>
  <si>
    <t>Dismantling reinforcement for cement concrete seperating from the same (S.I.No:20-P/10)</t>
  </si>
  <si>
    <t>Dismantling Pacca brick work cement or lime mortor (S.I.No:13-P/10)</t>
  </si>
  <si>
    <t>Preparing urface painting doors and windows any type</t>
  </si>
  <si>
    <t xml:space="preserve">Excavation in foundation of building bridges and other structure with excavated lead upto one chain and lift upto 5' feet. In ordinary soil. </t>
  </si>
  <si>
    <t xml:space="preserve">Cement Concrete brick or stone ballast 11/2" to 2" guage Ratio 1:5:10. </t>
  </si>
  <si>
    <t>Pacca brick work in Foundation and plinth in cement sand mortor 1:6 (S.I.No:4-P/20)</t>
  </si>
  <si>
    <t xml:space="preserve">Supplying &amp; Fixing olythin shet 0.13mm thick </t>
  </si>
  <si>
    <t>Pacca brick work in Other Than building i/c stricking of joints cement sand mortor 1:6</t>
  </si>
  <si>
    <t>Notice board made with cement</t>
  </si>
  <si>
    <t>Colour wash two coats</t>
  </si>
  <si>
    <t>BOQ-30-A</t>
  </si>
  <si>
    <t>M&amp;R PROGRAMME 2016-17@ GBHS LALU RAUNK TALUKA WARAH</t>
  </si>
  <si>
    <t>Supplying &amp; Filling sand under floor and plugging into walls (S.I.No:29-P/25)</t>
  </si>
  <si>
    <t>B</t>
  </si>
  <si>
    <t>P/L 1" thick cement concrete topping 1:2:4 i/c surface finishing and dividing into panells Ratio 3" thick (S.I.No:16©-P/41)</t>
  </si>
  <si>
    <t>1-1/2" thick</t>
  </si>
  <si>
    <t>Preparing the surface and painting with weather coat i/c rubbing the surface with rubbing brick / sand paper, filling the voids with chalk / plaster of pairs and then painting with weather coat of approved mae (B) 2nd and subsequent coat. (S.I.No:38(A,B)-P/55)</t>
  </si>
</sst>
</file>

<file path=xl/styles.xml><?xml version="1.0" encoding="utf-8"?>
<styleSheet xmlns="http://schemas.openxmlformats.org/spreadsheetml/2006/main">
  <fonts count="8">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b/>
      <sz val="14"/>
      <name val="Arial Narrow"/>
      <family val="2"/>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51">
    <xf numFmtId="0" fontId="0" fillId="0" borderId="0" xfId="0"/>
    <xf numFmtId="0" fontId="0" fillId="0" borderId="0" xfId="0" applyBorder="1"/>
    <xf numFmtId="0" fontId="4" fillId="0" borderId="1" xfId="0" applyFont="1" applyBorder="1" applyAlignment="1">
      <alignment horizontal="justify"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xf>
    <xf numFmtId="3"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2" fillId="0" borderId="0" xfId="0" applyFont="1" applyBorder="1" applyAlignment="1">
      <alignment vertical="center" wrapText="1"/>
    </xf>
    <xf numFmtId="0" fontId="7" fillId="0" borderId="0" xfId="0" applyFont="1" applyAlignment="1">
      <alignment vertical="top"/>
    </xf>
    <xf numFmtId="0" fontId="6" fillId="0" borderId="0" xfId="0" applyFont="1" applyBorder="1" applyAlignment="1">
      <alignment vertical="center"/>
    </xf>
    <xf numFmtId="3"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justify" vertical="center" wrapText="1"/>
    </xf>
    <xf numFmtId="0" fontId="3" fillId="0" borderId="3" xfId="0" applyFont="1" applyBorder="1" applyAlignment="1">
      <alignment horizontal="center" vertical="center" wrapText="1"/>
    </xf>
    <xf numFmtId="4" fontId="0" fillId="0" borderId="0" xfId="0" applyNumberFormat="1"/>
    <xf numFmtId="3" fontId="3" fillId="0" borderId="5" xfId="0" applyNumberFormat="1" applyFont="1" applyBorder="1" applyAlignment="1">
      <alignment horizontal="center" vertical="center"/>
    </xf>
    <xf numFmtId="0" fontId="4" fillId="0" borderId="2" xfId="0" applyFont="1" applyBorder="1" applyAlignment="1">
      <alignment horizontal="center" vertical="center"/>
    </xf>
    <xf numFmtId="4" fontId="4" fillId="0" borderId="2" xfId="0" applyNumberFormat="1" applyFont="1" applyBorder="1" applyAlignment="1">
      <alignment horizontal="center" vertical="center" wrapText="1"/>
    </xf>
    <xf numFmtId="4" fontId="4" fillId="0" borderId="2" xfId="0" applyNumberFormat="1" applyFont="1" applyBorder="1" applyAlignment="1">
      <alignment horizontal="center" vertical="center"/>
    </xf>
    <xf numFmtId="0" fontId="4" fillId="0" borderId="2" xfId="0" applyFont="1" applyBorder="1" applyAlignment="1">
      <alignment horizontal="center" vertical="center" wrapText="1"/>
    </xf>
    <xf numFmtId="3" fontId="4" fillId="0" borderId="2" xfId="0" applyNumberFormat="1" applyFont="1" applyBorder="1" applyAlignment="1">
      <alignment horizontal="center" vertical="center" wrapText="1"/>
    </xf>
    <xf numFmtId="0" fontId="2" fillId="0" borderId="0" xfId="0" applyFont="1" applyBorder="1" applyAlignment="1">
      <alignment horizontal="center" vertical="center"/>
    </xf>
    <xf numFmtId="0" fontId="6" fillId="0" borderId="5" xfId="0" applyFont="1" applyBorder="1" applyAlignment="1">
      <alignment horizontal="left" vertical="center"/>
    </xf>
    <xf numFmtId="0" fontId="2" fillId="0" borderId="0" xfId="0" applyFont="1" applyBorder="1" applyAlignment="1">
      <alignment horizontal="justify" vertical="center" wrapText="1"/>
    </xf>
    <xf numFmtId="0" fontId="3" fillId="0" borderId="5" xfId="0" applyFont="1" applyBorder="1" applyAlignment="1">
      <alignment horizontal="right" vertical="center" wrapText="1"/>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justify" vertical="top" wrapText="1"/>
    </xf>
    <xf numFmtId="0" fontId="4" fillId="0" borderId="7" xfId="0" applyFont="1" applyBorder="1" applyAlignment="1">
      <alignment horizontal="justify" vertical="top" wrapText="1"/>
    </xf>
    <xf numFmtId="0" fontId="4" fillId="0" borderId="3" xfId="0" applyFont="1" applyBorder="1" applyAlignment="1">
      <alignment horizontal="justify" vertical="top" wrapText="1"/>
    </xf>
    <xf numFmtId="4" fontId="4" fillId="0" borderId="2" xfId="0" applyNumberFormat="1" applyFont="1" applyBorder="1" applyAlignment="1">
      <alignment horizontal="center" vertical="center" wrapText="1"/>
    </xf>
    <xf numFmtId="4" fontId="4" fillId="0" borderId="7"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2" xfId="0" applyNumberFormat="1" applyFont="1" applyBorder="1" applyAlignment="1">
      <alignment horizontal="center" vertical="center"/>
    </xf>
    <xf numFmtId="4" fontId="4" fillId="0" borderId="7" xfId="0" applyNumberFormat="1" applyFont="1" applyBorder="1" applyAlignment="1">
      <alignment horizontal="center" vertical="center"/>
    </xf>
    <xf numFmtId="4" fontId="4" fillId="0" borderId="3"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3" xfId="0"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7"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0" fontId="3" fillId="0" borderId="6" xfId="0"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33"/>
  <sheetViews>
    <sheetView showGridLines="0" tabSelected="1" zoomScale="150" zoomScaleNormal="150" workbookViewId="0">
      <selection activeCell="A5" sqref="A5"/>
    </sheetView>
  </sheetViews>
  <sheetFormatPr defaultRowHeight="12.75"/>
  <cols>
    <col min="1" max="1" width="4.7109375" customWidth="1"/>
    <col min="2" max="2" width="43.85546875" customWidth="1"/>
    <col min="3" max="3" width="9.28515625" bestFit="1" customWidth="1"/>
    <col min="4" max="4" width="9.5703125" bestFit="1" customWidth="1"/>
    <col min="5" max="5" width="9.140625" bestFit="1" customWidth="1"/>
    <col min="6" max="6" width="12.85546875" bestFit="1" customWidth="1"/>
    <col min="8" max="8" width="10.140625" bestFit="1" customWidth="1"/>
  </cols>
  <sheetData>
    <row r="1" spans="1:16" ht="15.75" customHeight="1">
      <c r="A1" s="28" t="s">
        <v>33</v>
      </c>
      <c r="B1" s="28"/>
      <c r="C1" s="28"/>
      <c r="D1" s="28"/>
      <c r="E1" s="28"/>
      <c r="F1" s="28"/>
      <c r="G1" s="14"/>
      <c r="H1" s="14"/>
      <c r="I1" s="5"/>
    </row>
    <row r="2" spans="1:16" ht="15.75" customHeight="1">
      <c r="A2" s="4"/>
      <c r="B2" s="4"/>
      <c r="C2" s="4"/>
      <c r="D2" s="5"/>
      <c r="E2" s="14"/>
      <c r="F2" s="14"/>
      <c r="G2" s="14"/>
      <c r="H2" s="14"/>
      <c r="I2" s="5"/>
      <c r="J2" s="3"/>
      <c r="K2" s="3"/>
      <c r="L2" s="3"/>
    </row>
    <row r="3" spans="1:16" ht="34.5" customHeight="1">
      <c r="A3" s="4"/>
      <c r="B3" s="4" t="s">
        <v>1</v>
      </c>
      <c r="C3" s="30" t="s">
        <v>34</v>
      </c>
      <c r="D3" s="30"/>
      <c r="E3" s="30"/>
      <c r="F3" s="30"/>
      <c r="G3" s="13"/>
      <c r="H3" s="13"/>
      <c r="K3" s="3"/>
      <c r="L3" s="3"/>
    </row>
    <row r="4" spans="1:16" ht="19.5" customHeight="1" thickBot="1">
      <c r="A4" s="29" t="s">
        <v>20</v>
      </c>
      <c r="B4" s="29"/>
      <c r="C4" s="29"/>
      <c r="D4" s="29"/>
      <c r="E4" s="29"/>
      <c r="F4" s="29"/>
      <c r="G4" s="15"/>
      <c r="H4" s="15"/>
      <c r="I4" s="15"/>
      <c r="J4" s="15"/>
      <c r="K4" s="15"/>
      <c r="L4" s="1"/>
      <c r="M4" s="1"/>
      <c r="N4" s="1"/>
      <c r="O4" s="1"/>
      <c r="P4" s="1"/>
    </row>
    <row r="5" spans="1:16" ht="16.5" thickTop="1">
      <c r="A5" s="50" t="s">
        <v>2</v>
      </c>
      <c r="B5" s="20" t="s">
        <v>0</v>
      </c>
      <c r="C5" s="20" t="s">
        <v>11</v>
      </c>
      <c r="D5" s="20" t="s">
        <v>12</v>
      </c>
      <c r="E5" s="20" t="s">
        <v>13</v>
      </c>
      <c r="F5" s="20" t="s">
        <v>14</v>
      </c>
    </row>
    <row r="6" spans="1:16" ht="31.5">
      <c r="A6" s="18">
        <v>1</v>
      </c>
      <c r="B6" s="2" t="s">
        <v>23</v>
      </c>
      <c r="C6" s="17">
        <v>1848</v>
      </c>
      <c r="D6" s="11">
        <v>5445</v>
      </c>
      <c r="E6" s="18" t="s">
        <v>15</v>
      </c>
      <c r="F6" s="16">
        <f>C6*D6/100</f>
        <v>100623.6</v>
      </c>
    </row>
    <row r="7" spans="1:16" ht="31.5">
      <c r="A7" s="18">
        <v>2</v>
      </c>
      <c r="B7" s="2" t="s">
        <v>24</v>
      </c>
      <c r="C7" s="17">
        <v>4464</v>
      </c>
      <c r="D7" s="11">
        <v>1285.6300000000001</v>
      </c>
      <c r="E7" s="18" t="s">
        <v>15</v>
      </c>
      <c r="F7" s="16">
        <f>C7*D7/100</f>
        <v>57390.523200000003</v>
      </c>
    </row>
    <row r="8" spans="1:16" ht="47.25">
      <c r="A8" s="18">
        <v>3</v>
      </c>
      <c r="B8" s="2" t="s">
        <v>26</v>
      </c>
      <c r="C8" s="17">
        <v>1791</v>
      </c>
      <c r="D8" s="11">
        <v>3190.25</v>
      </c>
      <c r="E8" s="18" t="s">
        <v>15</v>
      </c>
      <c r="F8" s="16">
        <f>C8*D8/1000</f>
        <v>5713.7377500000002</v>
      </c>
    </row>
    <row r="9" spans="1:16" ht="31.5">
      <c r="A9" s="18">
        <v>4</v>
      </c>
      <c r="B9" s="2" t="s">
        <v>27</v>
      </c>
      <c r="C9" s="17">
        <v>1307</v>
      </c>
      <c r="D9" s="11">
        <v>8694.25</v>
      </c>
      <c r="E9" s="18" t="s">
        <v>15</v>
      </c>
      <c r="F9" s="16">
        <f>C9*D9/100</f>
        <v>113633.8475</v>
      </c>
    </row>
    <row r="10" spans="1:16">
      <c r="A10" s="32">
        <v>5</v>
      </c>
      <c r="B10" s="35" t="s">
        <v>28</v>
      </c>
      <c r="C10" s="38">
        <v>5329</v>
      </c>
      <c r="D10" s="41">
        <v>11948.36</v>
      </c>
      <c r="E10" s="44" t="s">
        <v>15</v>
      </c>
      <c r="F10" s="47">
        <f t="shared" ref="F10" si="0">C10*D10/100</f>
        <v>636728.10440000007</v>
      </c>
    </row>
    <row r="11" spans="1:16">
      <c r="A11" s="33"/>
      <c r="B11" s="36"/>
      <c r="C11" s="39"/>
      <c r="D11" s="42"/>
      <c r="E11" s="45"/>
      <c r="F11" s="48"/>
    </row>
    <row r="12" spans="1:16">
      <c r="A12" s="34"/>
      <c r="B12" s="37"/>
      <c r="C12" s="40"/>
      <c r="D12" s="43"/>
      <c r="E12" s="46"/>
      <c r="F12" s="49"/>
      <c r="I12" s="21"/>
    </row>
    <row r="13" spans="1:16" ht="204.75">
      <c r="A13" s="7">
        <v>6</v>
      </c>
      <c r="B13" s="2" t="s">
        <v>5</v>
      </c>
      <c r="C13" s="8">
        <v>3199</v>
      </c>
      <c r="D13" s="8">
        <v>337</v>
      </c>
      <c r="E13" s="7" t="s">
        <v>18</v>
      </c>
      <c r="F13" s="10">
        <f>C13*D13</f>
        <v>1078063</v>
      </c>
    </row>
    <row r="14" spans="1:16" ht="78.75">
      <c r="A14" s="6">
        <v>7</v>
      </c>
      <c r="B14" s="2" t="s">
        <v>6</v>
      </c>
      <c r="C14" s="8">
        <v>142.81</v>
      </c>
      <c r="D14" s="9">
        <v>5001.7</v>
      </c>
      <c r="E14" s="7" t="s">
        <v>17</v>
      </c>
      <c r="F14" s="10">
        <f>C14*D14</f>
        <v>714292.777</v>
      </c>
    </row>
    <row r="15" spans="1:16" ht="31.5">
      <c r="A15" s="6">
        <v>8</v>
      </c>
      <c r="B15" s="2" t="s">
        <v>35</v>
      </c>
      <c r="C15" s="17">
        <v>8281</v>
      </c>
      <c r="D15" s="9">
        <v>1141.25</v>
      </c>
      <c r="E15" s="18" t="s">
        <v>15</v>
      </c>
      <c r="F15" s="16">
        <f>C15*D15/100</f>
        <v>94506.912500000006</v>
      </c>
    </row>
    <row r="16" spans="1:16" ht="31.5">
      <c r="A16" s="6">
        <v>9</v>
      </c>
      <c r="B16" s="2" t="s">
        <v>22</v>
      </c>
      <c r="C16" s="17">
        <v>5653</v>
      </c>
      <c r="D16" s="9">
        <v>12674.36</v>
      </c>
      <c r="E16" s="18" t="s">
        <v>15</v>
      </c>
      <c r="F16" s="16">
        <f>C16*D16/100</f>
        <v>716481.57079999999</v>
      </c>
    </row>
    <row r="17" spans="1:6" ht="31.5">
      <c r="A17" s="6">
        <v>10</v>
      </c>
      <c r="B17" s="2" t="s">
        <v>30</v>
      </c>
      <c r="C17" s="17">
        <v>1125</v>
      </c>
      <c r="D17" s="9">
        <v>12346.65</v>
      </c>
      <c r="E17" s="18" t="s">
        <v>15</v>
      </c>
      <c r="F17" s="16">
        <f>C17*D17/100</f>
        <v>138899.8125</v>
      </c>
    </row>
    <row r="18" spans="1:6" ht="110.25">
      <c r="A18" s="23">
        <v>11</v>
      </c>
      <c r="B18" s="19" t="s">
        <v>21</v>
      </c>
      <c r="C18" s="24">
        <v>12</v>
      </c>
      <c r="D18" s="25">
        <v>902.93</v>
      </c>
      <c r="E18" s="26" t="s">
        <v>16</v>
      </c>
      <c r="F18" s="27">
        <f>C18*D18</f>
        <v>10835.16</v>
      </c>
    </row>
    <row r="19" spans="1:6" ht="31.5">
      <c r="A19" s="6">
        <v>12</v>
      </c>
      <c r="B19" s="2" t="s">
        <v>3</v>
      </c>
      <c r="C19" s="8">
        <v>13552</v>
      </c>
      <c r="D19" s="9">
        <v>2206.6</v>
      </c>
      <c r="E19" s="7" t="s">
        <v>15</v>
      </c>
      <c r="F19" s="10">
        <f>C19*D19/100</f>
        <v>299038.43199999997</v>
      </c>
    </row>
    <row r="20" spans="1:6" ht="31.5">
      <c r="A20" s="6">
        <v>13</v>
      </c>
      <c r="B20" s="2" t="s">
        <v>4</v>
      </c>
      <c r="C20" s="8">
        <f>C19</f>
        <v>13552</v>
      </c>
      <c r="D20" s="9">
        <v>2197.52</v>
      </c>
      <c r="E20" s="7" t="s">
        <v>15</v>
      </c>
      <c r="F20" s="10">
        <f>C20*D20/100</f>
        <v>297807.91039999999</v>
      </c>
    </row>
    <row r="21" spans="1:6" ht="15.75">
      <c r="A21" s="6">
        <v>14</v>
      </c>
      <c r="B21" s="2" t="s">
        <v>29</v>
      </c>
      <c r="C21" s="17">
        <v>774</v>
      </c>
      <c r="D21" s="9">
        <v>10.7</v>
      </c>
      <c r="E21" s="18" t="s">
        <v>17</v>
      </c>
      <c r="F21" s="16">
        <f>C21*D21</f>
        <v>8281.7999999999993</v>
      </c>
    </row>
    <row r="22" spans="1:6" ht="15.75">
      <c r="A22" s="6">
        <v>15</v>
      </c>
      <c r="B22" s="2" t="s">
        <v>31</v>
      </c>
      <c r="C22" s="17">
        <v>160</v>
      </c>
      <c r="D22" s="9">
        <v>58.11</v>
      </c>
      <c r="E22" s="18" t="s">
        <v>16</v>
      </c>
      <c r="F22" s="16">
        <f>C22*D22</f>
        <v>9297.6</v>
      </c>
    </row>
    <row r="23" spans="1:6" ht="47.25">
      <c r="A23" s="6">
        <v>16</v>
      </c>
      <c r="B23" s="2" t="s">
        <v>37</v>
      </c>
      <c r="C23" s="17">
        <v>2589</v>
      </c>
      <c r="D23" s="9">
        <v>4411.82</v>
      </c>
      <c r="E23" s="18" t="s">
        <v>15</v>
      </c>
      <c r="F23" s="16">
        <f>C23*D23/100</f>
        <v>114222.01979999998</v>
      </c>
    </row>
    <row r="24" spans="1:6" ht="15.75">
      <c r="A24" s="6" t="s">
        <v>36</v>
      </c>
      <c r="B24" s="2" t="s">
        <v>38</v>
      </c>
      <c r="C24" s="17">
        <v>3796</v>
      </c>
      <c r="D24" s="9">
        <v>2548.29</v>
      </c>
      <c r="E24" s="18" t="s">
        <v>15</v>
      </c>
      <c r="F24" s="16">
        <f>C24*D24/100</f>
        <v>96733.088399999993</v>
      </c>
    </row>
    <row r="25" spans="1:6" ht="31.5">
      <c r="A25" s="6">
        <v>17</v>
      </c>
      <c r="B25" s="2" t="s">
        <v>9</v>
      </c>
      <c r="C25" s="8">
        <v>3947</v>
      </c>
      <c r="D25" s="9">
        <v>1287.44</v>
      </c>
      <c r="E25" s="7" t="s">
        <v>15</v>
      </c>
      <c r="F25" s="10">
        <f t="shared" ref="F25" si="1">C25*D25/100</f>
        <v>50815.256800000003</v>
      </c>
    </row>
    <row r="26" spans="1:6" ht="15.75">
      <c r="A26" s="6">
        <v>18</v>
      </c>
      <c r="B26" s="2" t="s">
        <v>10</v>
      </c>
      <c r="C26" s="8">
        <v>2531</v>
      </c>
      <c r="D26" s="9">
        <v>829.95</v>
      </c>
      <c r="E26" s="7" t="s">
        <v>15</v>
      </c>
      <c r="F26" s="10">
        <f>C26*D26/100</f>
        <v>21006.034500000002</v>
      </c>
    </row>
    <row r="27" spans="1:6" ht="94.5">
      <c r="A27" s="23">
        <v>19</v>
      </c>
      <c r="B27" s="19" t="s">
        <v>39</v>
      </c>
      <c r="C27" s="24">
        <v>218</v>
      </c>
      <c r="D27" s="25">
        <v>1948.1</v>
      </c>
      <c r="E27" s="26" t="s">
        <v>15</v>
      </c>
      <c r="F27" s="27">
        <f t="shared" ref="F27" si="2">C27*D27/100</f>
        <v>4246.8580000000002</v>
      </c>
    </row>
    <row r="28" spans="1:6" ht="31.5">
      <c r="A28" s="6">
        <v>20</v>
      </c>
      <c r="B28" s="2" t="s">
        <v>7</v>
      </c>
      <c r="C28" s="8">
        <v>4644</v>
      </c>
      <c r="D28" s="9">
        <v>442.75</v>
      </c>
      <c r="E28" s="7" t="s">
        <v>15</v>
      </c>
      <c r="F28" s="10">
        <f>C28*D28/100</f>
        <v>20561.310000000001</v>
      </c>
    </row>
    <row r="29" spans="1:6" ht="15.75">
      <c r="A29" s="6">
        <v>21</v>
      </c>
      <c r="B29" s="2" t="s">
        <v>8</v>
      </c>
      <c r="C29" s="8">
        <f>C28</f>
        <v>4644</v>
      </c>
      <c r="D29" s="9">
        <v>1079.6500000000001</v>
      </c>
      <c r="E29" s="7" t="s">
        <v>15</v>
      </c>
      <c r="F29" s="10">
        <f>C29*D29/100</f>
        <v>50138.946000000004</v>
      </c>
    </row>
    <row r="30" spans="1:6" ht="15.75">
      <c r="A30" s="6">
        <v>22</v>
      </c>
      <c r="B30" s="2" t="s">
        <v>32</v>
      </c>
      <c r="C30" s="17">
        <v>5371</v>
      </c>
      <c r="D30" s="9">
        <v>859.9</v>
      </c>
      <c r="E30" s="18" t="s">
        <v>15</v>
      </c>
      <c r="F30" s="16">
        <f>C30*D30/100</f>
        <v>46185.228999999992</v>
      </c>
    </row>
    <row r="31" spans="1:6" ht="31.5">
      <c r="A31" s="6">
        <v>23</v>
      </c>
      <c r="B31" s="2" t="s">
        <v>25</v>
      </c>
      <c r="C31" s="17">
        <v>1006</v>
      </c>
      <c r="D31" s="9">
        <v>2116.41</v>
      </c>
      <c r="E31" s="18" t="s">
        <v>15</v>
      </c>
      <c r="F31" s="16">
        <f>C31*D31/100</f>
        <v>21291.084599999998</v>
      </c>
    </row>
    <row r="32" spans="1:6" ht="16.5" thickBot="1">
      <c r="A32" s="12"/>
      <c r="B32" s="31" t="s">
        <v>19</v>
      </c>
      <c r="C32" s="31"/>
      <c r="D32" s="31"/>
      <c r="E32" s="31"/>
      <c r="F32" s="22">
        <f>SUM(F6:F31)</f>
        <v>4706794.615149999</v>
      </c>
    </row>
    <row r="33" ht="13.5" thickTop="1"/>
  </sheetData>
  <mergeCells count="10">
    <mergeCell ref="A1:F1"/>
    <mergeCell ref="A4:F4"/>
    <mergeCell ref="C3:F3"/>
    <mergeCell ref="B32:E32"/>
    <mergeCell ref="A10:A12"/>
    <mergeCell ref="B10:B12"/>
    <mergeCell ref="C10:C12"/>
    <mergeCell ref="D10:D12"/>
    <mergeCell ref="E10:E12"/>
    <mergeCell ref="F10:F12"/>
  </mergeCell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31</vt:lpstr>
      <vt:lpstr>'B.O.Q. 31'!Print_Titles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2017-02-06T10:32:55Z</cp:lastPrinted>
  <dcterms:created xsi:type="dcterms:W3CDTF">2003-07-19T10:48:28Z</dcterms:created>
  <dcterms:modified xsi:type="dcterms:W3CDTF">2017-02-06T10:33:00Z</dcterms:modified>
</cp:coreProperties>
</file>