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255" windowHeight="7935"/>
  </bookViews>
  <sheets>
    <sheet name="Sheet1" sheetId="16" r:id="rId1"/>
  </sheets>
  <definedNames>
    <definedName name="_xlnm.Print_Titles" localSheetId="0">Sheet1!$2:$4</definedName>
  </definedNames>
  <calcPr calcId="125725"/>
</workbook>
</file>

<file path=xl/calcChain.xml><?xml version="1.0" encoding="utf-8"?>
<calcChain xmlns="http://schemas.openxmlformats.org/spreadsheetml/2006/main">
  <c r="S59" i="16"/>
  <c r="S61" s="1"/>
  <c r="S54"/>
  <c r="S51"/>
  <c r="S49"/>
  <c r="S46"/>
  <c r="S43"/>
  <c r="S36"/>
  <c r="S33"/>
  <c r="S30"/>
  <c r="S27"/>
  <c r="S24"/>
  <c r="S21"/>
  <c r="S18"/>
  <c r="S15"/>
  <c r="S12"/>
  <c r="S9"/>
  <c r="S6"/>
  <c r="S56" l="1"/>
  <c r="S38"/>
</calcChain>
</file>

<file path=xl/sharedStrings.xml><?xml version="1.0" encoding="utf-8"?>
<sst xmlns="http://schemas.openxmlformats.org/spreadsheetml/2006/main" count="90" uniqueCount="42">
  <si>
    <t>S.#</t>
  </si>
  <si>
    <t>DESCRIPTION</t>
  </si>
  <si>
    <t>QUANTITY</t>
  </si>
  <si>
    <t>RATE</t>
  </si>
  <si>
    <t>UNIT</t>
  </si>
  <si>
    <t>AMOUNT</t>
  </si>
  <si>
    <t>@</t>
  </si>
  <si>
    <t>Rs:</t>
  </si>
  <si>
    <t>Removing cement or lime plaster.(S.I.NO:53/P-13)</t>
  </si>
  <si>
    <t>%Sft</t>
  </si>
  <si>
    <t>R.C.C work i/c all labour and material except the cost of steel reinforcement for cement concrete i/c cutting bending  which will be paid separately .This ratel also i/call kinds of moulds liftinbg shuttering curing rendering infinishing the exposed surface a) R.C.C work in roof slab beams coloumns raft lintels &amp; other structural membors laid in situ in poistion complete ratio 1:2:4.(S.I.NO: 6/P-16)</t>
  </si>
  <si>
    <t>P.Cft</t>
  </si>
  <si>
    <t>Fabrication of mild steel reinforcement for bending cutting binding &amp; laying making joints &amp; fastening i/c cost of binding wire &amp; also i/c removal of rust from bars.(S.I.NO.7/P-19)</t>
  </si>
  <si>
    <t>P.Cwt</t>
  </si>
  <si>
    <t>P.Rft</t>
  </si>
  <si>
    <t xml:space="preserve">Cement plaster 1: 6 upto 20" hiehgt 1/2"  thick (S.I No.13 /P-51)  </t>
  </si>
  <si>
    <t>Cement Plaster 1:4 upto 20 hieght 3/8 thick (S.I No.11 /P-51 )</t>
  </si>
  <si>
    <t xml:space="preserve">First class deodar wood wrought joinery in doors &amp; winbdows etc fixed in posoition i/c chowkhat holds fasts hinghs iron tower bolts cleats handlkes cords with hooks etc.Deodar wood panelled or panlelled glaszed or fully glazed 1-3/4" thick.(S.I.NO 07 P/-57) </t>
  </si>
  <si>
    <t>P.Sft</t>
  </si>
  <si>
    <t>Two coat of bitumen laid hot using 34lbs for % Sft over roof and blinded with cement sand @ one Cft per % Sft (S.I No. 13/P- 34)</t>
  </si>
  <si>
    <t>S/F in position iron steel grill 3/4" 1/4" size flate iron approved design i/c painting 3-coats (wt: not to be less than 3-7 lbs: sq: ft: of finshing grill)(S.I.NO: 26/92)</t>
  </si>
  <si>
    <t>M/ Fixing steel grated door with 1/16" thick sheeting i/c angle iron frame 2" x 2" x 3/8" &amp; 3/4" square bars @ 4" center to center  (S.I No. 24/P-91)</t>
  </si>
  <si>
    <t xml:space="preserve">P/laying" HALA" or patren tiles glazed (8"x8"x 1/4") on floor or wall facing in required patren of STILE specification jointed in white cement &amp; pigment over a base of 1:2 grey cement mortor 3/4" thick I/C washing &amp; filling of joints with sulury of white cements and pigment in desire shape with finishing clieaning and cost of wax polish etc complete i/c cutting tiles to proper profile (S.I No.62/P-47)  </t>
  </si>
  <si>
    <t>Painting NEW surface painting of Door &amp; Window any type i/c edge (3-coats) (S.I.NO: 5/P-68)</t>
  </si>
  <si>
    <t>Painting NEW surface painting guard bars, gates, iron bars, gretting,  railing i/c standard braces etc. &amp; similar open work (2-coat) (S.I. No: 5/P-68)</t>
  </si>
  <si>
    <t>a)</t>
  </si>
  <si>
    <t>b)</t>
  </si>
  <si>
    <t>G.Total:-</t>
  </si>
  <si>
    <t>Total:-</t>
  </si>
  <si>
    <t>NAME OF SCHEME:</t>
  </si>
  <si>
    <t>Rs.</t>
  </si>
  <si>
    <t>% Sft</t>
  </si>
  <si>
    <t xml:space="preserve">Distempering 3-coats  (S.I.NO 24 P/-59) </t>
  </si>
  <si>
    <t>Primary coat of chalk under distember (S.I No. 23 /P-55)</t>
  </si>
  <si>
    <t>Steel Work</t>
  </si>
  <si>
    <t>Tile work</t>
  </si>
  <si>
    <t>P/F G.I Frames / chowkats of size 7" x2" or 4-1/2"x3" for Door&amp;  windows using 20-guage G.I sheets i/c                                            walded hings and fixing at site with neccesary hold  fasts, filling with cement sand sulury of ratio 1:6                                                                                             and reparing the james. The cost of also I/C all carage tools and plants used in making and fixing.(S.I.NO:28/P-92).</t>
  </si>
  <si>
    <t>Door Chowkhats</t>
  </si>
  <si>
    <t>Window Chowkhats</t>
  </si>
  <si>
    <t>P/L  2" Thick TOPPING cement concrete (1:2:4) i/c surface finshuing &amp;divising into pannels.(S.I.NO:16/P-41 )</t>
  </si>
  <si>
    <t>ADP # 162/166 Repair Renovation of Existing Primary Schools in Taluka Qasimabad District Hyderabad (10 - Units) 2011-12 Programme @ GBPS Ali Mohammad Khaskheli Taluka Qasimabad (BALANCE WORK).</t>
  </si>
  <si>
    <t>*SCHEDULE -B*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</si>
</sst>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u/>
      <sz val="16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u/>
      <sz val="16"/>
      <color theme="1"/>
      <name val="Times New Roman"/>
      <family val="1"/>
    </font>
    <font>
      <b/>
      <u/>
      <sz val="2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auto="1"/>
      </left>
      <right style="mediumDashed">
        <color auto="1"/>
      </right>
      <top style="mediumDashed">
        <color auto="1"/>
      </top>
      <bottom style="mediumDashed">
        <color auto="1"/>
      </bottom>
      <diagonal/>
    </border>
    <border>
      <left/>
      <right/>
      <top style="mediumDashed">
        <color auto="1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8">
    <xf numFmtId="0" fontId="0" fillId="0" borderId="0" xfId="0"/>
    <xf numFmtId="0" fontId="3" fillId="0" borderId="0" xfId="0" applyFont="1" applyBorder="1" applyAlignment="1">
      <alignment horizontal="center" vertical="top" wrapText="1"/>
    </xf>
    <xf numFmtId="0" fontId="7" fillId="0" borderId="0" xfId="0" applyFont="1"/>
    <xf numFmtId="0" fontId="8" fillId="0" borderId="0" xfId="0" applyFont="1" applyBorder="1" applyAlignment="1">
      <alignment horizontal="center" vertical="center"/>
    </xf>
    <xf numFmtId="0" fontId="7" fillId="0" borderId="0" xfId="0" applyFont="1" applyAlignment="1"/>
    <xf numFmtId="2" fontId="7" fillId="0" borderId="0" xfId="0" applyNumberFormat="1" applyFont="1" applyAlignment="1"/>
    <xf numFmtId="2" fontId="8" fillId="0" borderId="1" xfId="0" applyNumberFormat="1" applyFont="1" applyBorder="1"/>
    <xf numFmtId="0" fontId="8" fillId="0" borderId="0" xfId="0" applyFont="1"/>
    <xf numFmtId="2" fontId="4" fillId="0" borderId="0" xfId="0" applyNumberFormat="1" applyFont="1" applyBorder="1" applyAlignment="1">
      <alignment horizontal="left"/>
    </xf>
    <xf numFmtId="2" fontId="8" fillId="0" borderId="0" xfId="0" applyNumberFormat="1" applyFont="1"/>
    <xf numFmtId="164" fontId="8" fillId="0" borderId="0" xfId="1" applyNumberFormat="1" applyFont="1"/>
    <xf numFmtId="2" fontId="8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Border="1"/>
    <xf numFmtId="0" fontId="7" fillId="0" borderId="0" xfId="0" applyFont="1" applyBorder="1" applyAlignment="1">
      <alignment horizontal="left" vertical="top"/>
    </xf>
    <xf numFmtId="2" fontId="7" fillId="0" borderId="0" xfId="0" applyNumberFormat="1" applyFont="1"/>
    <xf numFmtId="164" fontId="7" fillId="0" borderId="0" xfId="1" applyNumberFormat="1" applyFont="1"/>
    <xf numFmtId="0" fontId="8" fillId="0" borderId="0" xfId="0" applyFont="1" applyBorder="1" applyAlignment="1">
      <alignment horizontal="left" vertical="center"/>
    </xf>
    <xf numFmtId="2" fontId="7" fillId="0" borderId="0" xfId="0" applyNumberFormat="1" applyFont="1" applyAlignment="1">
      <alignment horizontal="center"/>
    </xf>
    <xf numFmtId="0" fontId="8" fillId="0" borderId="0" xfId="0" applyFont="1" applyAlignment="1"/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/>
    </xf>
    <xf numFmtId="1" fontId="7" fillId="0" borderId="0" xfId="0" applyNumberFormat="1" applyFont="1"/>
    <xf numFmtId="0" fontId="5" fillId="0" borderId="0" xfId="0" applyFont="1" applyBorder="1" applyAlignment="1">
      <alignment horizontal="left" vertical="justify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Alignment="1"/>
    <xf numFmtId="0" fontId="7" fillId="0" borderId="0" xfId="0" applyFont="1" applyFill="1" applyAlignment="1">
      <alignment horizontal="left" vertical="top" wrapText="1"/>
    </xf>
    <xf numFmtId="0" fontId="4" fillId="0" borderId="4" xfId="0" applyFont="1" applyBorder="1" applyAlignment="1">
      <alignment horizontal="right" vertical="center" wrapText="1"/>
    </xf>
    <xf numFmtId="0" fontId="7" fillId="0" borderId="0" xfId="0" applyFont="1" applyBorder="1"/>
    <xf numFmtId="2" fontId="8" fillId="0" borderId="5" xfId="0" applyNumberFormat="1" applyFont="1" applyBorder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 wrapText="1"/>
    </xf>
    <xf numFmtId="2" fontId="8" fillId="0" borderId="1" xfId="0" applyNumberFormat="1" applyFont="1" applyFill="1" applyBorder="1" applyAlignment="1">
      <alignment horizontal="right" wrapText="1"/>
    </xf>
    <xf numFmtId="2" fontId="8" fillId="0" borderId="0" xfId="0" applyNumberFormat="1" applyFont="1" applyFill="1"/>
    <xf numFmtId="164" fontId="8" fillId="0" borderId="0" xfId="1" applyNumberFormat="1" applyFont="1" applyFill="1"/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4" fillId="0" borderId="7" xfId="0" applyFont="1" applyBorder="1" applyAlignment="1">
      <alignment horizontal="right" vertical="center" wrapText="1"/>
    </xf>
    <xf numFmtId="164" fontId="8" fillId="0" borderId="8" xfId="1" applyNumberFormat="1" applyFont="1" applyBorder="1" applyAlignment="1">
      <alignment horizontal="left" vertical="center" wrapText="1"/>
    </xf>
    <xf numFmtId="164" fontId="8" fillId="0" borderId="4" xfId="1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top" wrapText="1"/>
    </xf>
    <xf numFmtId="2" fontId="8" fillId="0" borderId="0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 vertical="top"/>
    </xf>
    <xf numFmtId="0" fontId="7" fillId="0" borderId="0" xfId="0" applyFont="1" applyFill="1"/>
    <xf numFmtId="2" fontId="7" fillId="0" borderId="0" xfId="0" applyNumberFormat="1" applyFont="1" applyFill="1"/>
    <xf numFmtId="0" fontId="7" fillId="0" borderId="0" xfId="0" applyFont="1" applyFill="1" applyBorder="1" applyAlignment="1">
      <alignment horizontal="left" vertical="center"/>
    </xf>
    <xf numFmtId="2" fontId="7" fillId="0" borderId="0" xfId="0" applyNumberFormat="1" applyFont="1" applyFill="1" applyAlignment="1">
      <alignment horizontal="center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/>
    <xf numFmtId="164" fontId="7" fillId="2" borderId="0" xfId="1" applyNumberFormat="1" applyFont="1" applyFill="1"/>
    <xf numFmtId="0" fontId="7" fillId="2" borderId="0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top" wrapText="1"/>
    </xf>
    <xf numFmtId="0" fontId="7" fillId="2" borderId="0" xfId="0" applyFont="1" applyFill="1" applyAlignment="1"/>
    <xf numFmtId="2" fontId="8" fillId="2" borderId="1" xfId="0" applyNumberFormat="1" applyFont="1" applyFill="1" applyBorder="1" applyAlignment="1">
      <alignment horizontal="right" wrapText="1"/>
    </xf>
    <xf numFmtId="0" fontId="8" fillId="2" borderId="0" xfId="0" applyFont="1" applyFill="1"/>
    <xf numFmtId="2" fontId="8" fillId="2" borderId="0" xfId="0" applyNumberFormat="1" applyFont="1" applyFill="1"/>
    <xf numFmtId="0" fontId="4" fillId="2" borderId="0" xfId="0" applyFont="1" applyFill="1" applyAlignment="1">
      <alignment horizontal="center"/>
    </xf>
    <xf numFmtId="164" fontId="8" fillId="2" borderId="0" xfId="1" applyNumberFormat="1" applyFont="1" applyFill="1"/>
    <xf numFmtId="2" fontId="8" fillId="2" borderId="0" xfId="0" applyNumberFormat="1" applyFont="1" applyFill="1" applyBorder="1" applyAlignment="1">
      <alignment horizontal="right" wrapText="1"/>
    </xf>
    <xf numFmtId="0" fontId="10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8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center" wrapText="1"/>
    </xf>
    <xf numFmtId="164" fontId="8" fillId="0" borderId="0" xfId="1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7" fillId="0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justify" vertical="justify" wrapText="1"/>
    </xf>
    <xf numFmtId="0" fontId="8" fillId="0" borderId="0" xfId="0" applyFont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top"/>
    </xf>
    <xf numFmtId="0" fontId="5" fillId="0" borderId="9" xfId="0" applyFont="1" applyBorder="1" applyAlignment="1">
      <alignment horizontal="justify" vertical="top" wrapText="1"/>
    </xf>
    <xf numFmtId="0" fontId="7" fillId="0" borderId="10" xfId="0" applyFont="1" applyBorder="1" applyAlignment="1">
      <alignment horizontal="left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2" fontId="8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justify" vertical="top" wrapText="1"/>
    </xf>
    <xf numFmtId="0" fontId="2" fillId="0" borderId="0" xfId="0" applyFont="1" applyBorder="1" applyAlignment="1">
      <alignment horizontal="center" vertical="justify" wrapText="1"/>
    </xf>
    <xf numFmtId="0" fontId="3" fillId="2" borderId="0" xfId="0" applyFont="1" applyFill="1" applyBorder="1" applyAlignment="1">
      <alignment horizontal="justify" vertical="top" wrapText="1"/>
    </xf>
    <xf numFmtId="0" fontId="7" fillId="2" borderId="0" xfId="0" applyFont="1" applyFill="1" applyAlignment="1">
      <alignment horizontal="left"/>
    </xf>
    <xf numFmtId="0" fontId="8" fillId="0" borderId="6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8" fillId="0" borderId="0" xfId="0" applyFont="1" applyAlignment="1">
      <alignment horizontal="right"/>
    </xf>
    <xf numFmtId="2" fontId="9" fillId="0" borderId="0" xfId="0" applyNumberFormat="1" applyFont="1" applyBorder="1" applyAlignment="1">
      <alignment horizontal="center"/>
    </xf>
    <xf numFmtId="2" fontId="8" fillId="0" borderId="0" xfId="0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V71"/>
  <sheetViews>
    <sheetView tabSelected="1" workbookViewId="0">
      <selection activeCell="K70" sqref="K70"/>
    </sheetView>
  </sheetViews>
  <sheetFormatPr defaultRowHeight="15.75"/>
  <cols>
    <col min="1" max="1" width="4" style="71" customWidth="1"/>
    <col min="2" max="2" width="20.28515625" style="2" bestFit="1" customWidth="1"/>
    <col min="3" max="3" width="2.7109375" style="2" customWidth="1"/>
    <col min="4" max="4" width="2.42578125" style="2" customWidth="1"/>
    <col min="5" max="5" width="3.28515625" style="2" customWidth="1"/>
    <col min="6" max="6" width="1.5703125" style="2" customWidth="1"/>
    <col min="7" max="7" width="4.42578125" style="2" customWidth="1"/>
    <col min="8" max="8" width="1.7109375" style="2" customWidth="1"/>
    <col min="9" max="9" width="14.28515625" style="14" customWidth="1"/>
    <col min="10" max="10" width="2.85546875" style="14" customWidth="1"/>
    <col min="11" max="11" width="3.5703125" style="14" customWidth="1"/>
    <col min="12" max="12" width="5.5703125" style="14" bestFit="1" customWidth="1"/>
    <col min="13" max="13" width="1.7109375" style="14" customWidth="1"/>
    <col min="14" max="14" width="9.5703125" style="14" bestFit="1" customWidth="1"/>
    <col min="15" max="15" width="3.28515625" style="2" customWidth="1"/>
    <col min="16" max="16" width="9.5703125" style="2" bestFit="1" customWidth="1"/>
    <col min="17" max="17" width="8.5703125" style="37" bestFit="1" customWidth="1"/>
    <col min="18" max="18" width="4.42578125" style="2" bestFit="1" customWidth="1"/>
    <col min="19" max="19" width="12.42578125" style="21" bestFit="1" customWidth="1"/>
    <col min="20" max="16384" width="9.140625" style="2"/>
  </cols>
  <sheetData>
    <row r="1" spans="1:19" ht="30.75" customHeight="1" thickBot="1">
      <c r="B1" s="79" t="s">
        <v>41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52.5" customHeight="1" thickBot="1">
      <c r="A2" s="80" t="s">
        <v>29</v>
      </c>
      <c r="B2" s="80"/>
      <c r="C2" s="80" t="s">
        <v>40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</row>
    <row r="3" spans="1:19" ht="9.75" customHeight="1">
      <c r="B3" s="44"/>
      <c r="C3" s="81"/>
      <c r="D3" s="81"/>
      <c r="E3" s="81"/>
      <c r="F3" s="81"/>
      <c r="G3" s="81"/>
      <c r="H3" s="81"/>
      <c r="L3" s="17"/>
    </row>
    <row r="4" spans="1:19">
      <c r="A4" s="41" t="s">
        <v>0</v>
      </c>
      <c r="B4" s="82" t="s">
        <v>1</v>
      </c>
      <c r="C4" s="82"/>
      <c r="D4" s="82"/>
      <c r="E4" s="82"/>
      <c r="F4" s="82"/>
      <c r="G4" s="82"/>
      <c r="H4" s="82"/>
      <c r="I4" s="83" t="s">
        <v>2</v>
      </c>
      <c r="J4" s="83"/>
      <c r="K4" s="83"/>
      <c r="L4" s="83"/>
      <c r="M4" s="83"/>
      <c r="N4" s="83"/>
      <c r="O4" s="84" t="s">
        <v>3</v>
      </c>
      <c r="P4" s="85"/>
      <c r="Q4" s="75" t="s">
        <v>4</v>
      </c>
      <c r="R4" s="82" t="s">
        <v>5</v>
      </c>
      <c r="S4" s="82"/>
    </row>
    <row r="5" spans="1:19" ht="16.5" thickBot="1">
      <c r="A5" s="42">
        <v>1</v>
      </c>
      <c r="B5" s="78" t="s">
        <v>8</v>
      </c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68"/>
      <c r="R5" s="9"/>
      <c r="S5" s="10"/>
    </row>
    <row r="6" spans="1:19" ht="16.5" thickBot="1">
      <c r="A6" s="16"/>
      <c r="C6" s="71"/>
      <c r="D6" s="71"/>
      <c r="E6" s="71"/>
      <c r="F6" s="71"/>
      <c r="G6" s="71"/>
      <c r="H6" s="71"/>
      <c r="I6" s="71"/>
      <c r="J6" s="71"/>
      <c r="K6" s="71"/>
      <c r="L6" s="4"/>
      <c r="M6" s="4"/>
      <c r="N6" s="29">
        <v>1557</v>
      </c>
      <c r="O6" s="7" t="s">
        <v>6</v>
      </c>
      <c r="P6" s="8">
        <v>121</v>
      </c>
      <c r="Q6" s="68" t="s">
        <v>31</v>
      </c>
      <c r="R6" s="9" t="s">
        <v>30</v>
      </c>
      <c r="S6" s="10">
        <f>N6*P6/100</f>
        <v>1883.97</v>
      </c>
    </row>
    <row r="7" spans="1:19">
      <c r="A7" s="16"/>
      <c r="B7" s="3"/>
      <c r="C7" s="3"/>
      <c r="D7" s="3"/>
      <c r="E7" s="3"/>
      <c r="F7" s="3"/>
      <c r="G7" s="3"/>
      <c r="H7" s="3"/>
      <c r="I7" s="11"/>
      <c r="J7" s="11"/>
      <c r="K7" s="11"/>
      <c r="L7" s="11"/>
      <c r="M7" s="11"/>
      <c r="N7" s="11"/>
      <c r="O7" s="3"/>
      <c r="P7" s="3"/>
      <c r="Q7" s="3"/>
      <c r="R7" s="3"/>
      <c r="S7" s="3"/>
    </row>
    <row r="8" spans="1:19" ht="16.5" thickBot="1">
      <c r="A8" s="20">
        <v>2</v>
      </c>
      <c r="B8" s="76" t="s">
        <v>15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S8" s="15"/>
    </row>
    <row r="9" spans="1:19" ht="16.5" thickBot="1">
      <c r="A9" s="20"/>
      <c r="B9" s="72"/>
      <c r="C9" s="7"/>
      <c r="D9" s="7"/>
      <c r="E9" s="7"/>
      <c r="F9" s="77"/>
      <c r="G9" s="77"/>
      <c r="H9" s="77"/>
      <c r="I9" s="77"/>
      <c r="J9" s="77"/>
      <c r="K9" s="77"/>
      <c r="L9" s="18"/>
      <c r="M9" s="4"/>
      <c r="N9" s="29">
        <v>2286</v>
      </c>
      <c r="O9" s="7" t="s">
        <v>6</v>
      </c>
      <c r="P9" s="9">
        <v>2206.6</v>
      </c>
      <c r="Q9" s="68" t="s">
        <v>31</v>
      </c>
      <c r="R9" s="9" t="s">
        <v>30</v>
      </c>
      <c r="S9" s="10">
        <f>N9*P9%</f>
        <v>50442.875999999997</v>
      </c>
    </row>
    <row r="10" spans="1:19">
      <c r="A10" s="20"/>
      <c r="B10" s="72"/>
      <c r="C10" s="7"/>
      <c r="D10" s="7"/>
      <c r="E10" s="7"/>
      <c r="F10" s="68"/>
      <c r="G10" s="68"/>
      <c r="H10" s="68"/>
      <c r="I10" s="68"/>
      <c r="J10" s="68"/>
      <c r="K10" s="68"/>
      <c r="L10" s="18"/>
      <c r="M10" s="4"/>
      <c r="N10" s="12"/>
      <c r="O10" s="7"/>
      <c r="P10" s="9"/>
      <c r="Q10" s="68"/>
      <c r="R10" s="9"/>
      <c r="S10" s="10"/>
    </row>
    <row r="11" spans="1:19" ht="16.5" thickBot="1">
      <c r="A11" s="20">
        <v>3</v>
      </c>
      <c r="B11" s="76" t="s">
        <v>16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S11" s="15"/>
    </row>
    <row r="12" spans="1:19" ht="16.5" thickBot="1">
      <c r="A12" s="20"/>
      <c r="G12" s="86"/>
      <c r="H12" s="86"/>
      <c r="I12" s="86"/>
      <c r="J12" s="86"/>
      <c r="K12" s="86"/>
      <c r="L12" s="18"/>
      <c r="M12" s="9"/>
      <c r="N12" s="29">
        <v>2286</v>
      </c>
      <c r="O12" s="7" t="s">
        <v>6</v>
      </c>
      <c r="P12" s="9">
        <v>2197.52</v>
      </c>
      <c r="Q12" s="68" t="s">
        <v>31</v>
      </c>
      <c r="R12" s="9" t="s">
        <v>30</v>
      </c>
      <c r="S12" s="10">
        <f>N12*P12%</f>
        <v>50235.307200000003</v>
      </c>
    </row>
    <row r="13" spans="1:19">
      <c r="A13" s="16"/>
      <c r="B13" s="3"/>
      <c r="C13" s="3"/>
      <c r="D13" s="3"/>
      <c r="E13" s="3"/>
      <c r="F13" s="3"/>
      <c r="G13" s="3"/>
      <c r="H13" s="3"/>
      <c r="I13" s="11"/>
      <c r="J13" s="11"/>
      <c r="K13" s="11"/>
      <c r="L13" s="11"/>
      <c r="M13" s="11"/>
      <c r="N13" s="11"/>
      <c r="O13" s="3"/>
      <c r="P13" s="3"/>
      <c r="Q13" s="3"/>
      <c r="R13" s="3"/>
      <c r="S13" s="3"/>
    </row>
    <row r="14" spans="1:19" ht="69" customHeight="1" thickBot="1">
      <c r="A14" s="13">
        <v>4</v>
      </c>
      <c r="B14" s="87" t="s">
        <v>10</v>
      </c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3"/>
      <c r="S14" s="3"/>
    </row>
    <row r="15" spans="1:19" ht="16.5" thickBot="1">
      <c r="A15" s="13"/>
      <c r="C15" s="88"/>
      <c r="D15" s="88"/>
      <c r="E15" s="88"/>
      <c r="F15" s="88"/>
      <c r="G15" s="88"/>
      <c r="H15" s="88"/>
      <c r="I15" s="88"/>
      <c r="J15" s="88"/>
      <c r="K15" s="88"/>
      <c r="L15" s="4"/>
      <c r="M15" s="4"/>
      <c r="N15" s="29">
        <v>45</v>
      </c>
      <c r="O15" s="7" t="s">
        <v>6</v>
      </c>
      <c r="P15" s="8">
        <v>337</v>
      </c>
      <c r="Q15" s="68" t="s">
        <v>11</v>
      </c>
      <c r="R15" s="9" t="s">
        <v>30</v>
      </c>
      <c r="S15" s="10">
        <f>N15*P15</f>
        <v>15165</v>
      </c>
    </row>
    <row r="16" spans="1:19">
      <c r="A16" s="13"/>
      <c r="C16" s="88"/>
      <c r="D16" s="88"/>
      <c r="E16" s="88"/>
      <c r="F16" s="88"/>
      <c r="G16" s="88"/>
      <c r="H16" s="88"/>
      <c r="I16" s="88"/>
      <c r="J16" s="88"/>
      <c r="K16" s="88"/>
      <c r="L16" s="4"/>
      <c r="M16" s="4"/>
      <c r="N16" s="5"/>
      <c r="O16" s="70"/>
      <c r="P16" s="70"/>
      <c r="Q16" s="1"/>
      <c r="R16" s="3"/>
      <c r="S16" s="3"/>
    </row>
    <row r="17" spans="1:19" ht="49.5" customHeight="1" thickBot="1">
      <c r="A17" s="13">
        <v>5</v>
      </c>
      <c r="B17" s="87" t="s">
        <v>17</v>
      </c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3"/>
      <c r="S17" s="3"/>
    </row>
    <row r="18" spans="1:19" ht="16.5" thickBot="1">
      <c r="A18" s="13"/>
      <c r="C18" s="71"/>
      <c r="D18" s="71"/>
      <c r="E18" s="71"/>
      <c r="F18" s="71"/>
      <c r="G18" s="71"/>
      <c r="H18" s="71"/>
      <c r="I18" s="71"/>
      <c r="J18" s="71"/>
      <c r="K18" s="71"/>
      <c r="L18" s="4"/>
      <c r="M18" s="4"/>
      <c r="N18" s="29">
        <v>111</v>
      </c>
      <c r="O18" s="7" t="s">
        <v>6</v>
      </c>
      <c r="P18" s="8">
        <v>902.93</v>
      </c>
      <c r="Q18" s="68" t="s">
        <v>18</v>
      </c>
      <c r="R18" s="9" t="s">
        <v>30</v>
      </c>
      <c r="S18" s="10">
        <f>N18*P18</f>
        <v>100225.23</v>
      </c>
    </row>
    <row r="19" spans="1:19">
      <c r="A19" s="13"/>
      <c r="C19" s="71"/>
      <c r="D19" s="71"/>
      <c r="E19" s="71"/>
      <c r="F19" s="71"/>
      <c r="G19" s="71"/>
      <c r="H19" s="71"/>
      <c r="I19" s="71"/>
      <c r="J19" s="71"/>
      <c r="K19" s="71"/>
      <c r="L19" s="4"/>
      <c r="M19" s="4"/>
      <c r="N19" s="5"/>
      <c r="O19" s="70"/>
      <c r="P19" s="70"/>
      <c r="Q19" s="1"/>
      <c r="R19" s="3"/>
      <c r="S19" s="3"/>
    </row>
    <row r="20" spans="1:19" ht="20.25" customHeight="1">
      <c r="A20" s="19">
        <v>6</v>
      </c>
      <c r="B20" s="90" t="s">
        <v>39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S20" s="15"/>
    </row>
    <row r="21" spans="1:19">
      <c r="A21" s="16"/>
      <c r="C21" s="88"/>
      <c r="D21" s="88"/>
      <c r="E21" s="88"/>
      <c r="F21" s="88"/>
      <c r="G21" s="88"/>
      <c r="H21" s="88"/>
      <c r="I21" s="88"/>
      <c r="J21" s="88"/>
      <c r="K21" s="88"/>
      <c r="L21" s="4"/>
      <c r="M21" s="4"/>
      <c r="N21" s="31">
        <v>1233</v>
      </c>
      <c r="O21" s="7" t="s">
        <v>6</v>
      </c>
      <c r="P21" s="9">
        <v>3275.5</v>
      </c>
      <c r="Q21" s="68" t="s">
        <v>9</v>
      </c>
      <c r="R21" s="9" t="s">
        <v>30</v>
      </c>
      <c r="S21" s="10">
        <f>N21*P21%</f>
        <v>40386.915000000001</v>
      </c>
    </row>
    <row r="22" spans="1:19">
      <c r="A22" s="13"/>
      <c r="C22" s="71"/>
      <c r="D22" s="71"/>
      <c r="E22" s="71"/>
      <c r="F22" s="71"/>
      <c r="G22" s="71"/>
      <c r="H22" s="71"/>
      <c r="I22" s="71"/>
      <c r="J22" s="71"/>
      <c r="K22" s="71"/>
      <c r="L22" s="4"/>
      <c r="M22" s="4"/>
      <c r="N22" s="5"/>
      <c r="O22" s="70"/>
      <c r="P22" s="70"/>
      <c r="Q22" s="1"/>
      <c r="R22" s="3"/>
      <c r="S22" s="3"/>
    </row>
    <row r="23" spans="1:19" ht="33" customHeight="1">
      <c r="A23" s="45">
        <v>7</v>
      </c>
      <c r="B23" s="87" t="s">
        <v>19</v>
      </c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14"/>
      <c r="S23" s="15"/>
    </row>
    <row r="24" spans="1:19">
      <c r="G24" s="86"/>
      <c r="H24" s="86"/>
      <c r="I24" s="86"/>
      <c r="J24" s="86"/>
      <c r="K24" s="86"/>
      <c r="L24" s="18"/>
      <c r="M24" s="2"/>
      <c r="N24" s="31">
        <v>1233</v>
      </c>
      <c r="O24" s="7" t="s">
        <v>6</v>
      </c>
      <c r="P24" s="9">
        <v>1887.4</v>
      </c>
      <c r="Q24" s="36" t="s">
        <v>9</v>
      </c>
      <c r="R24" s="9" t="s">
        <v>30</v>
      </c>
      <c r="S24" s="10">
        <f>N24*P24%</f>
        <v>23271.642000000003</v>
      </c>
    </row>
    <row r="25" spans="1:19">
      <c r="A25" s="13"/>
      <c r="C25" s="71"/>
      <c r="D25" s="71"/>
      <c r="E25" s="71"/>
      <c r="F25" s="71"/>
      <c r="G25" s="71"/>
      <c r="H25" s="71"/>
      <c r="I25" s="71"/>
      <c r="J25" s="71"/>
      <c r="K25" s="71"/>
      <c r="L25" s="4"/>
      <c r="M25" s="4"/>
      <c r="N25" s="5"/>
      <c r="O25" s="70"/>
      <c r="P25" s="70"/>
      <c r="Q25" s="1"/>
      <c r="R25" s="3"/>
      <c r="S25" s="3"/>
    </row>
    <row r="26" spans="1:19">
      <c r="A26" s="45">
        <v>8</v>
      </c>
      <c r="B26" s="87" t="s">
        <v>33</v>
      </c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14"/>
      <c r="S26" s="15"/>
    </row>
    <row r="27" spans="1:19">
      <c r="I27" s="2"/>
      <c r="J27" s="2"/>
      <c r="K27" s="2"/>
      <c r="L27" s="2"/>
      <c r="M27" s="2"/>
      <c r="N27" s="31">
        <v>6898</v>
      </c>
      <c r="O27" s="7" t="s">
        <v>6</v>
      </c>
      <c r="P27" s="9">
        <v>442.75</v>
      </c>
      <c r="Q27" s="36" t="s">
        <v>9</v>
      </c>
      <c r="R27" s="9" t="s">
        <v>30</v>
      </c>
      <c r="S27" s="10">
        <f>N27*P27%</f>
        <v>30540.895</v>
      </c>
    </row>
    <row r="28" spans="1:19">
      <c r="I28" s="2"/>
      <c r="J28" s="2"/>
      <c r="K28" s="2"/>
      <c r="L28" s="2"/>
      <c r="M28" s="2"/>
      <c r="S28" s="2"/>
    </row>
    <row r="29" spans="1:19">
      <c r="A29" s="24">
        <v>9</v>
      </c>
      <c r="B29" s="89" t="s">
        <v>32</v>
      </c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33"/>
      <c r="S29" s="34"/>
    </row>
    <row r="30" spans="1:19">
      <c r="A30" s="73"/>
      <c r="B30" s="26"/>
      <c r="G30" s="86"/>
      <c r="H30" s="86"/>
      <c r="I30" s="86"/>
      <c r="J30" s="86"/>
      <c r="K30" s="86"/>
      <c r="L30" s="2"/>
      <c r="M30" s="25"/>
      <c r="N30" s="32">
        <v>6898</v>
      </c>
      <c r="O30" s="35" t="s">
        <v>6</v>
      </c>
      <c r="P30" s="33">
        <v>1079.6500000000001</v>
      </c>
      <c r="Q30" s="36" t="s">
        <v>9</v>
      </c>
      <c r="R30" s="33" t="s">
        <v>30</v>
      </c>
      <c r="S30" s="34">
        <f>N30*P30%</f>
        <v>74474.257000000012</v>
      </c>
    </row>
    <row r="32" spans="1:19">
      <c r="A32" s="45">
        <v>10</v>
      </c>
      <c r="B32" s="87" t="s">
        <v>23</v>
      </c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14"/>
      <c r="S32" s="15"/>
    </row>
    <row r="33" spans="1:22">
      <c r="I33" s="2"/>
      <c r="J33" s="2"/>
      <c r="K33" s="2"/>
      <c r="L33" s="2"/>
      <c r="M33" s="2"/>
      <c r="N33" s="31">
        <v>256</v>
      </c>
      <c r="O33" s="7" t="s">
        <v>6</v>
      </c>
      <c r="P33" s="9">
        <v>2116.41</v>
      </c>
      <c r="Q33" s="36" t="s">
        <v>9</v>
      </c>
      <c r="R33" s="9" t="s">
        <v>30</v>
      </c>
      <c r="S33" s="10">
        <f>N33*P33%</f>
        <v>5418.0095999999994</v>
      </c>
    </row>
    <row r="34" spans="1:22" ht="8.1" customHeight="1">
      <c r="A34" s="2"/>
      <c r="I34" s="2"/>
      <c r="J34" s="2"/>
      <c r="K34" s="2"/>
      <c r="L34" s="2"/>
      <c r="M34" s="2"/>
      <c r="N34" s="2"/>
      <c r="Q34" s="2"/>
      <c r="S34" s="2"/>
    </row>
    <row r="35" spans="1:22" ht="33" customHeight="1">
      <c r="A35" s="45">
        <v>11</v>
      </c>
      <c r="B35" s="87" t="s">
        <v>24</v>
      </c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14"/>
      <c r="S35" s="15"/>
    </row>
    <row r="36" spans="1:22" ht="15.75" customHeight="1">
      <c r="A36" s="45"/>
      <c r="B36" s="23"/>
      <c r="C36" s="88"/>
      <c r="D36" s="88"/>
      <c r="E36" s="88"/>
      <c r="F36" s="88"/>
      <c r="G36" s="88"/>
      <c r="H36" s="88"/>
      <c r="I36" s="88"/>
      <c r="J36" s="88"/>
      <c r="K36" s="88"/>
      <c r="L36" s="4"/>
      <c r="M36" s="4"/>
      <c r="N36" s="31">
        <v>96</v>
      </c>
      <c r="O36" s="7" t="s">
        <v>6</v>
      </c>
      <c r="P36" s="9">
        <v>896.39</v>
      </c>
      <c r="Q36" s="36" t="s">
        <v>9</v>
      </c>
      <c r="R36" s="9" t="s">
        <v>30</v>
      </c>
      <c r="S36" s="10">
        <f>N36*P36%</f>
        <v>860.53440000000001</v>
      </c>
    </row>
    <row r="37" spans="1:22" ht="8.1" customHeight="1" thickBot="1"/>
    <row r="38" spans="1:22" ht="16.5" thickBot="1">
      <c r="A38" s="73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7"/>
      <c r="O38" s="46"/>
      <c r="P38" s="93" t="s">
        <v>27</v>
      </c>
      <c r="Q38" s="94"/>
      <c r="R38" s="38" t="s">
        <v>7</v>
      </c>
      <c r="S38" s="39">
        <f>SUM(S6:S37)</f>
        <v>392904.63620000007</v>
      </c>
    </row>
    <row r="39" spans="1:22">
      <c r="A39" s="73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7"/>
      <c r="O39" s="46"/>
      <c r="P39" s="65"/>
      <c r="Q39" s="65"/>
      <c r="R39" s="66"/>
      <c r="S39" s="67"/>
    </row>
    <row r="40" spans="1:22" ht="28.5" customHeight="1">
      <c r="A40" s="48"/>
      <c r="B40" s="62" t="s">
        <v>34</v>
      </c>
      <c r="C40" s="46"/>
      <c r="D40" s="46"/>
      <c r="E40" s="46"/>
      <c r="F40" s="46"/>
      <c r="G40" s="46"/>
      <c r="H40" s="46"/>
      <c r="I40" s="49"/>
      <c r="J40" s="47"/>
      <c r="K40" s="47"/>
      <c r="L40" s="47"/>
      <c r="M40" s="47"/>
      <c r="N40" s="47"/>
      <c r="O40" s="46"/>
      <c r="P40" s="46"/>
      <c r="Q40" s="46"/>
      <c r="R40" s="46"/>
      <c r="S40" s="46"/>
    </row>
    <row r="41" spans="1:22" ht="36.75" customHeight="1">
      <c r="A41" s="19">
        <v>1</v>
      </c>
      <c r="B41" s="87" t="s">
        <v>12</v>
      </c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S41" s="15"/>
    </row>
    <row r="42" spans="1:22" ht="16.5" thickBot="1">
      <c r="A42" s="20"/>
      <c r="B42" s="95"/>
      <c r="C42" s="95"/>
      <c r="D42" s="95"/>
      <c r="E42" s="95"/>
      <c r="F42" s="95"/>
      <c r="G42" s="95"/>
      <c r="H42" s="95"/>
      <c r="I42" s="96"/>
      <c r="J42" s="96"/>
      <c r="K42" s="96"/>
      <c r="L42" s="96"/>
      <c r="M42" s="96"/>
      <c r="S42" s="15"/>
    </row>
    <row r="43" spans="1:22" ht="16.5" thickBot="1">
      <c r="A43" s="20"/>
      <c r="B43" s="7"/>
      <c r="C43" s="7"/>
      <c r="D43" s="7"/>
      <c r="E43" s="7"/>
      <c r="F43" s="7"/>
      <c r="G43" s="7"/>
      <c r="H43" s="7"/>
      <c r="I43" s="97"/>
      <c r="J43" s="97"/>
      <c r="K43" s="97"/>
      <c r="L43" s="97"/>
      <c r="M43" s="97"/>
      <c r="N43" s="29">
        <v>2</v>
      </c>
      <c r="O43" s="7" t="s">
        <v>6</v>
      </c>
      <c r="P43" s="9">
        <v>5001.7</v>
      </c>
      <c r="Q43" s="68" t="s">
        <v>13</v>
      </c>
      <c r="R43" s="9" t="s">
        <v>30</v>
      </c>
      <c r="S43" s="60">
        <f>N43*P43</f>
        <v>10003.4</v>
      </c>
    </row>
    <row r="44" spans="1:22">
      <c r="A44" s="48"/>
      <c r="B44" s="46"/>
      <c r="C44" s="46"/>
      <c r="D44" s="46"/>
      <c r="E44" s="46"/>
      <c r="F44" s="46"/>
      <c r="G44" s="46"/>
      <c r="H44" s="46"/>
      <c r="I44" s="49"/>
      <c r="J44" s="47"/>
      <c r="K44" s="47"/>
      <c r="L44" s="47"/>
      <c r="M44" s="47"/>
      <c r="N44" s="47"/>
      <c r="O44" s="46"/>
      <c r="P44" s="46"/>
      <c r="Q44" s="46"/>
      <c r="R44" s="46"/>
      <c r="S44" s="46"/>
    </row>
    <row r="45" spans="1:22" ht="37.5" customHeight="1">
      <c r="A45" s="50">
        <v>2</v>
      </c>
      <c r="B45" s="91" t="s">
        <v>20</v>
      </c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51"/>
      <c r="S45" s="52"/>
      <c r="T45" s="4"/>
      <c r="U45" s="4"/>
      <c r="V45" s="4"/>
    </row>
    <row r="46" spans="1:22">
      <c r="A46" s="53"/>
      <c r="B46" s="54"/>
      <c r="C46" s="92"/>
      <c r="D46" s="92"/>
      <c r="E46" s="92"/>
      <c r="F46" s="92"/>
      <c r="G46" s="92"/>
      <c r="H46" s="92"/>
      <c r="I46" s="92"/>
      <c r="J46" s="92"/>
      <c r="K46" s="92"/>
      <c r="L46" s="55"/>
      <c r="M46" s="55"/>
      <c r="N46" s="56">
        <v>60</v>
      </c>
      <c r="O46" s="57" t="s">
        <v>6</v>
      </c>
      <c r="P46" s="58">
        <v>180.5</v>
      </c>
      <c r="Q46" s="59" t="s">
        <v>18</v>
      </c>
      <c r="R46" s="58" t="s">
        <v>30</v>
      </c>
      <c r="S46" s="60">
        <f>N46*P46</f>
        <v>10830</v>
      </c>
    </row>
    <row r="47" spans="1:22">
      <c r="A47" s="53"/>
      <c r="B47" s="54"/>
      <c r="C47" s="74"/>
      <c r="D47" s="74"/>
      <c r="E47" s="74"/>
      <c r="F47" s="74"/>
      <c r="G47" s="74"/>
      <c r="H47" s="74"/>
      <c r="I47" s="74"/>
      <c r="J47" s="74"/>
      <c r="K47" s="74"/>
      <c r="L47" s="55"/>
      <c r="M47" s="55"/>
      <c r="N47" s="61"/>
      <c r="O47" s="57"/>
      <c r="P47" s="58"/>
      <c r="Q47" s="59"/>
      <c r="R47" s="58"/>
      <c r="S47" s="60"/>
    </row>
    <row r="48" spans="1:22" ht="68.25" customHeight="1">
      <c r="A48" s="19">
        <v>3</v>
      </c>
      <c r="B48" s="87" t="s">
        <v>36</v>
      </c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S48" s="15"/>
    </row>
    <row r="49" spans="1:19">
      <c r="A49" s="42" t="s">
        <v>25</v>
      </c>
      <c r="B49" s="70" t="s">
        <v>37</v>
      </c>
      <c r="C49" s="73"/>
      <c r="D49" s="73"/>
      <c r="E49" s="73"/>
      <c r="F49" s="73"/>
      <c r="G49" s="73"/>
      <c r="H49" s="73"/>
      <c r="I49" s="73"/>
      <c r="J49" s="73"/>
      <c r="K49" s="73"/>
      <c r="L49" s="25"/>
      <c r="M49" s="25"/>
      <c r="N49" s="32">
        <v>35</v>
      </c>
      <c r="O49" s="7" t="s">
        <v>6</v>
      </c>
      <c r="P49" s="9">
        <v>228.9</v>
      </c>
      <c r="Q49" s="69" t="s">
        <v>14</v>
      </c>
      <c r="R49" s="9" t="s">
        <v>30</v>
      </c>
      <c r="S49" s="60">
        <f>N49*P49</f>
        <v>8011.5</v>
      </c>
    </row>
    <row r="50" spans="1:19">
      <c r="A50" s="16"/>
      <c r="B50" s="26"/>
      <c r="C50" s="73"/>
      <c r="D50" s="73"/>
      <c r="E50" s="73"/>
      <c r="F50" s="73"/>
      <c r="G50" s="73"/>
      <c r="H50" s="73"/>
      <c r="I50" s="73"/>
      <c r="J50" s="73"/>
      <c r="K50" s="73"/>
      <c r="L50" s="25"/>
      <c r="M50" s="25"/>
      <c r="N50" s="43"/>
      <c r="O50" s="7"/>
      <c r="P50" s="9"/>
      <c r="Q50" s="69"/>
      <c r="R50" s="9"/>
      <c r="S50" s="60"/>
    </row>
    <row r="51" spans="1:19">
      <c r="A51" s="42" t="s">
        <v>26</v>
      </c>
      <c r="B51" s="70" t="s">
        <v>38</v>
      </c>
      <c r="C51" s="73"/>
      <c r="D51" s="73"/>
      <c r="E51" s="73"/>
      <c r="F51" s="73"/>
      <c r="G51" s="73"/>
      <c r="H51" s="73"/>
      <c r="I51" s="73"/>
      <c r="J51" s="73"/>
      <c r="K51" s="73"/>
      <c r="L51" s="25"/>
      <c r="M51" s="25"/>
      <c r="N51" s="32">
        <v>102</v>
      </c>
      <c r="O51" s="7" t="s">
        <v>6</v>
      </c>
      <c r="P51" s="9">
        <v>240.5</v>
      </c>
      <c r="Q51" s="69" t="s">
        <v>14</v>
      </c>
      <c r="R51" s="9" t="s">
        <v>30</v>
      </c>
      <c r="S51" s="60">
        <f>N51*P51</f>
        <v>24531</v>
      </c>
    </row>
    <row r="52" spans="1:19">
      <c r="A52" s="20"/>
      <c r="B52" s="26"/>
      <c r="C52" s="73"/>
      <c r="D52" s="73"/>
      <c r="E52" s="73"/>
      <c r="F52" s="73"/>
      <c r="G52" s="73"/>
      <c r="H52" s="73"/>
      <c r="I52" s="73"/>
      <c r="J52" s="73"/>
      <c r="K52" s="73"/>
      <c r="L52" s="25"/>
      <c r="M52" s="25"/>
      <c r="N52" s="43"/>
      <c r="O52" s="7"/>
      <c r="P52" s="9"/>
      <c r="Q52" s="69"/>
      <c r="R52" s="9"/>
      <c r="S52" s="60"/>
    </row>
    <row r="53" spans="1:19" ht="33.75" customHeight="1">
      <c r="A53" s="50">
        <v>4</v>
      </c>
      <c r="B53" s="91" t="s">
        <v>21</v>
      </c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51"/>
      <c r="S53" s="52"/>
    </row>
    <row r="54" spans="1:19">
      <c r="A54" s="53"/>
      <c r="B54" s="54"/>
      <c r="C54" s="92"/>
      <c r="D54" s="92"/>
      <c r="E54" s="92"/>
      <c r="F54" s="92"/>
      <c r="G54" s="92"/>
      <c r="H54" s="92"/>
      <c r="I54" s="92"/>
      <c r="J54" s="92"/>
      <c r="K54" s="92"/>
      <c r="L54" s="55"/>
      <c r="M54" s="55"/>
      <c r="N54" s="56">
        <v>48</v>
      </c>
      <c r="O54" s="57" t="s">
        <v>6</v>
      </c>
      <c r="P54" s="58">
        <v>726.72</v>
      </c>
      <c r="Q54" s="59" t="s">
        <v>18</v>
      </c>
      <c r="R54" s="58" t="s">
        <v>30</v>
      </c>
      <c r="S54" s="60">
        <f>N54*P54</f>
        <v>34882.559999999998</v>
      </c>
    </row>
    <row r="55" spans="1:19" ht="16.5" thickBot="1">
      <c r="A55" s="48"/>
      <c r="B55" s="46"/>
      <c r="C55" s="46"/>
      <c r="D55" s="46"/>
      <c r="E55" s="46"/>
      <c r="F55" s="46"/>
      <c r="G55" s="46"/>
      <c r="H55" s="46"/>
      <c r="I55" s="49"/>
      <c r="J55" s="47"/>
      <c r="K55" s="47"/>
      <c r="L55" s="47"/>
      <c r="M55" s="47"/>
      <c r="N55" s="47"/>
      <c r="O55" s="46"/>
      <c r="P55" s="46"/>
      <c r="Q55" s="46"/>
      <c r="R55" s="46"/>
      <c r="S55" s="46"/>
    </row>
    <row r="56" spans="1:19" ht="16.5" thickBot="1">
      <c r="A56" s="48"/>
      <c r="B56" s="46"/>
      <c r="C56" s="46"/>
      <c r="D56" s="46"/>
      <c r="E56" s="46"/>
      <c r="F56" s="46"/>
      <c r="G56" s="46"/>
      <c r="H56" s="46"/>
      <c r="I56" s="49"/>
      <c r="J56" s="47"/>
      <c r="K56" s="47"/>
      <c r="L56" s="47"/>
      <c r="M56" s="47"/>
      <c r="N56" s="47"/>
      <c r="O56" s="46"/>
      <c r="P56" s="93" t="s">
        <v>28</v>
      </c>
      <c r="Q56" s="94"/>
      <c r="R56" s="38" t="s">
        <v>7</v>
      </c>
      <c r="S56" s="39">
        <f>SUM(S43:S55)</f>
        <v>88258.459999999992</v>
      </c>
    </row>
    <row r="57" spans="1:19" ht="20.25">
      <c r="A57" s="24"/>
      <c r="B57" s="64" t="s">
        <v>35</v>
      </c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46"/>
      <c r="S57" s="46"/>
    </row>
    <row r="58" spans="1:19" ht="67.5" customHeight="1">
      <c r="A58" s="19">
        <v>1</v>
      </c>
      <c r="B58" s="87" t="s">
        <v>22</v>
      </c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3"/>
      <c r="S58" s="3"/>
    </row>
    <row r="59" spans="1:19">
      <c r="A59" s="16"/>
      <c r="C59" s="88"/>
      <c r="D59" s="88"/>
      <c r="E59" s="88"/>
      <c r="F59" s="88"/>
      <c r="G59" s="88"/>
      <c r="H59" s="88"/>
      <c r="I59" s="88"/>
      <c r="J59" s="88"/>
      <c r="K59" s="88"/>
      <c r="L59" s="4"/>
      <c r="M59" s="4"/>
      <c r="N59" s="6">
        <v>96</v>
      </c>
      <c r="O59" s="7" t="s">
        <v>6</v>
      </c>
      <c r="P59" s="8">
        <v>34520.31</v>
      </c>
      <c r="Q59" s="68" t="s">
        <v>31</v>
      </c>
      <c r="R59" s="9" t="s">
        <v>30</v>
      </c>
      <c r="S59" s="10">
        <f>N59*P59%</f>
        <v>33139.497599999995</v>
      </c>
    </row>
    <row r="60" spans="1:19" ht="16.5" thickBot="1">
      <c r="A60" s="20"/>
      <c r="B60" s="22"/>
      <c r="H60" s="4"/>
      <c r="N60" s="12"/>
      <c r="O60" s="7"/>
      <c r="P60" s="8"/>
      <c r="Q60" s="68"/>
      <c r="R60" s="9"/>
      <c r="S60" s="10"/>
    </row>
    <row r="61" spans="1:19" ht="16.5" thickBot="1">
      <c r="P61" s="93" t="s">
        <v>28</v>
      </c>
      <c r="Q61" s="94"/>
      <c r="R61" s="38" t="s">
        <v>7</v>
      </c>
      <c r="S61" s="39">
        <f>SUM(S59:S60)</f>
        <v>33139.497599999995</v>
      </c>
    </row>
    <row r="62" spans="1:19" ht="16.5" thickBot="1"/>
    <row r="63" spans="1:19" ht="16.5" thickBot="1">
      <c r="O63" s="28"/>
      <c r="P63" s="93" t="s">
        <v>27</v>
      </c>
      <c r="Q63" s="94"/>
      <c r="R63" s="38" t="s">
        <v>7</v>
      </c>
      <c r="S63" s="39">
        <v>514303</v>
      </c>
    </row>
    <row r="64" spans="1:19">
      <c r="O64" s="28"/>
      <c r="P64" s="28"/>
      <c r="Q64" s="30"/>
      <c r="R64" s="27"/>
      <c r="S64" s="40"/>
    </row>
    <row r="65" s="46" customFormat="1"/>
    <row r="66" s="46" customFormat="1"/>
    <row r="67" s="46" customFormat="1"/>
    <row r="68" s="46" customFormat="1"/>
    <row r="69" s="46" customFormat="1"/>
    <row r="70" s="46" customFormat="1"/>
    <row r="71" s="46" customFormat="1"/>
  </sheetData>
  <mergeCells count="42">
    <mergeCell ref="P61:Q61"/>
    <mergeCell ref="P63:Q63"/>
    <mergeCell ref="B53:Q53"/>
    <mergeCell ref="C54:K54"/>
    <mergeCell ref="P56:Q56"/>
    <mergeCell ref="B58:Q58"/>
    <mergeCell ref="C59:K59"/>
    <mergeCell ref="B45:Q45"/>
    <mergeCell ref="C46:K46"/>
    <mergeCell ref="B48:Q48"/>
    <mergeCell ref="C36:K36"/>
    <mergeCell ref="P38:Q38"/>
    <mergeCell ref="B41:Q41"/>
    <mergeCell ref="B42:H42"/>
    <mergeCell ref="I42:M42"/>
    <mergeCell ref="I43:M43"/>
    <mergeCell ref="B29:Q29"/>
    <mergeCell ref="G30:K30"/>
    <mergeCell ref="B32:Q32"/>
    <mergeCell ref="B35:Q35"/>
    <mergeCell ref="B20:Q20"/>
    <mergeCell ref="C21:K21"/>
    <mergeCell ref="B23:Q23"/>
    <mergeCell ref="G24:K24"/>
    <mergeCell ref="B26:Q26"/>
    <mergeCell ref="G12:K12"/>
    <mergeCell ref="B14:Q14"/>
    <mergeCell ref="C15:K15"/>
    <mergeCell ref="C16:K16"/>
    <mergeCell ref="B17:Q17"/>
    <mergeCell ref="B8:M8"/>
    <mergeCell ref="F9:K9"/>
    <mergeCell ref="B11:M11"/>
    <mergeCell ref="B5:P5"/>
    <mergeCell ref="B1:S1"/>
    <mergeCell ref="A2:B2"/>
    <mergeCell ref="C2:S2"/>
    <mergeCell ref="C3:H3"/>
    <mergeCell ref="B4:H4"/>
    <mergeCell ref="I4:N4"/>
    <mergeCell ref="O4:P4"/>
    <mergeCell ref="R4:S4"/>
  </mergeCells>
  <pageMargins left="0.5" right="0" top="0.25" bottom="0.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Tahir Ali Zaidi</dc:creator>
  <cp:lastModifiedBy>HP</cp:lastModifiedBy>
  <cp:lastPrinted>2017-01-28T08:42:25Z</cp:lastPrinted>
  <dcterms:created xsi:type="dcterms:W3CDTF">2016-02-02T07:06:22Z</dcterms:created>
  <dcterms:modified xsi:type="dcterms:W3CDTF">2017-01-28T08:42:36Z</dcterms:modified>
</cp:coreProperties>
</file>