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6300" yWindow="1845" windowWidth="10695" windowHeight="4635" tabRatio="840"/>
  </bookViews>
  <sheets>
    <sheet name="Schedule B" sheetId="144" r:id="rId1"/>
  </sheets>
  <definedNames>
    <definedName name="_xlnm.Print_Titles" localSheetId="0">'Schedule B'!$5:$5</definedName>
  </definedNames>
  <calcPr calcId="144525"/>
</workbook>
</file>

<file path=xl/calcChain.xml><?xml version="1.0" encoding="utf-8"?>
<calcChain xmlns="http://schemas.openxmlformats.org/spreadsheetml/2006/main">
  <c r="J355" i="144" l="1"/>
  <c r="J350" i="144"/>
  <c r="J344" i="144"/>
  <c r="J333" i="144"/>
  <c r="J331" i="144"/>
  <c r="J323" i="144"/>
  <c r="J310" i="144"/>
  <c r="J304" i="144"/>
  <c r="J300" i="144"/>
  <c r="J294" i="144"/>
  <c r="J290" i="144"/>
  <c r="J273" i="144"/>
  <c r="J256" i="144"/>
  <c r="J255" i="144"/>
  <c r="J248" i="144"/>
  <c r="J233" i="144"/>
  <c r="J226" i="144"/>
  <c r="J219" i="144"/>
  <c r="J218" i="144"/>
  <c r="J217" i="144"/>
  <c r="J201" i="144"/>
  <c r="J196" i="144"/>
  <c r="J192" i="144"/>
  <c r="J187" i="144"/>
  <c r="J182" i="144"/>
  <c r="J176" i="144"/>
  <c r="J171" i="144"/>
  <c r="J167" i="144"/>
  <c r="J146" i="144"/>
  <c r="J137" i="144"/>
  <c r="J133" i="144"/>
  <c r="J96" i="144"/>
  <c r="J92" i="144"/>
  <c r="J87" i="144"/>
  <c r="J79" i="144"/>
  <c r="J71" i="144"/>
  <c r="J68" i="144"/>
  <c r="J65" i="144"/>
  <c r="J62" i="144"/>
  <c r="J58" i="144"/>
  <c r="J54" i="144"/>
  <c r="J50" i="144"/>
  <c r="J47" i="144"/>
  <c r="J32" i="144"/>
  <c r="J28" i="144"/>
  <c r="J21" i="144"/>
  <c r="J17" i="144"/>
  <c r="J14" i="144"/>
  <c r="J9" i="144"/>
  <c r="J356" i="144" l="1"/>
  <c r="J295" i="144"/>
  <c r="J234" i="144"/>
  <c r="J202" i="144"/>
  <c r="J148" i="144"/>
  <c r="J97" i="144"/>
  <c r="J23" i="144"/>
  <c r="J33" i="144" s="1"/>
</calcChain>
</file>

<file path=xl/sharedStrings.xml><?xml version="1.0" encoding="utf-8"?>
<sst xmlns="http://schemas.openxmlformats.org/spreadsheetml/2006/main" count="470" uniqueCount="226">
  <si>
    <t xml:space="preserve">kind of forms moulds lifting shuttering curring </t>
  </si>
  <si>
    <t>including screeening and washing of shingle.</t>
  </si>
  <si>
    <t xml:space="preserve">(a) RCC work in roof slab, beams columns </t>
  </si>
  <si>
    <t xml:space="preserve">rafts lintels and other structural member laid </t>
  </si>
  <si>
    <t xml:space="preserve">in situ or precast laid in position complete in </t>
  </si>
  <si>
    <t>Total</t>
  </si>
  <si>
    <t>Rs.</t>
  </si>
  <si>
    <t>(S.I.No. 7-b P-20)</t>
  </si>
  <si>
    <t xml:space="preserve">Fabrication of Miled steel reinforcement for </t>
  </si>
  <si>
    <t xml:space="preserve">cement concrete including cutting bendidng </t>
  </si>
  <si>
    <t>laying in position making joints and fastening</t>
  </si>
  <si>
    <t>including cost of binding wire also I/c removal</t>
  </si>
  <si>
    <t>R.C.C work including all labour and material</t>
  </si>
  <si>
    <t xml:space="preserve">except the cost of steel reinforcement and its </t>
  </si>
  <si>
    <t xml:space="preserve">labour for bending and binding which will be </t>
  </si>
  <si>
    <t>P.Sft</t>
  </si>
  <si>
    <t>paid separatelt.  This rate also includeda all</t>
  </si>
  <si>
    <t>rendering and finishing the exposed surface</t>
  </si>
  <si>
    <t>%Sft.</t>
  </si>
  <si>
    <t>Cwt</t>
  </si>
  <si>
    <t>P.Cwt</t>
  </si>
  <si>
    <t>Cft</t>
  </si>
  <si>
    <t>Sft</t>
  </si>
  <si>
    <t>/</t>
  </si>
  <si>
    <t>/-</t>
  </si>
  <si>
    <t>00</t>
  </si>
  <si>
    <t>Description of items</t>
  </si>
  <si>
    <t>Quantity</t>
  </si>
  <si>
    <t>Rate</t>
  </si>
  <si>
    <t>Unit</t>
  </si>
  <si>
    <t>Amount</t>
  </si>
  <si>
    <t>%Cft</t>
  </si>
  <si>
    <t>%Cft.</t>
  </si>
  <si>
    <t>%Sft</t>
  </si>
  <si>
    <t>S.No</t>
  </si>
  <si>
    <t>NAME OF WORK =&gt;</t>
  </si>
  <si>
    <t>Rft</t>
  </si>
  <si>
    <t>P.Rft</t>
  </si>
  <si>
    <t xml:space="preserve">Supplying &amp; fixing in position Aluminium </t>
  </si>
  <si>
    <t xml:space="preserve">channels framing for slidding windows &amp; </t>
  </si>
  <si>
    <t xml:space="preserve">ventilators of Alcop made with 5 mm thick </t>
  </si>
  <si>
    <t xml:space="preserve">tinted glass glazing (Belgium) &amp; Aluminium </t>
  </si>
  <si>
    <t xml:space="preserve">fly screen I/c handles stoppers &amp; locking </t>
  </si>
  <si>
    <t xml:space="preserve">arrangement etc. complete. (b) Deluxe model </t>
  </si>
  <si>
    <t>SI) Total</t>
  </si>
  <si>
    <t>Nos</t>
  </si>
  <si>
    <t>Each</t>
  </si>
  <si>
    <t>1-1/2 Cft.Sand 3Cft. Shingle 1/8" to 1/4" guage.</t>
  </si>
  <si>
    <t>of rust from Bars. (a) Using for Tor Bars.</t>
  </si>
  <si>
    <t>Providing and laying 1 :3 : 6  Cement concrete solid</t>
  </si>
  <si>
    <t>Block masorany  wall above 6" in thickness set in 1 : 6</t>
  </si>
  <si>
    <t>cement mortar in G.F ground floor superstructure</t>
  </si>
  <si>
    <t>including raking out joints &amp; curing etc, complete.</t>
  </si>
  <si>
    <t>1/16"thick sheeting in/c: angle iron frame</t>
  </si>
  <si>
    <t xml:space="preserve"> 2"x2"x3/8" and 3/4"square bar 4" </t>
  </si>
  <si>
    <t xml:space="preserve">centre to centre with locking </t>
  </si>
  <si>
    <t>Dismantling cement concreta plain 1:2:4.</t>
  </si>
  <si>
    <t>(S.I.No.53  P-13).</t>
  </si>
  <si>
    <t>(S.I.No.19-c  P-10).</t>
  </si>
  <si>
    <t>Removing Window and sky light with chowkets.</t>
  </si>
  <si>
    <t>(S.I.No.33-b  P-12).</t>
  </si>
  <si>
    <t>Removing ventilators and Wooden sunshedes etc.</t>
  </si>
  <si>
    <t>(S.I.No.34-d  P-12).</t>
  </si>
  <si>
    <t>(Bronze). (S.I.No.84-b  P-108).</t>
  </si>
  <si>
    <t>Making jambs window 6” to 6” width repairing the</t>
  </si>
  <si>
    <t>surface by 1:4 cement plaster, making edges, both</t>
  </si>
  <si>
    <t>side maintaining right angle including curing etc</t>
  </si>
  <si>
    <t>complete &amp; working upto  50’-0” height, suing</t>
  </si>
  <si>
    <t>scaffolding as directed by Engineer Incharge.</t>
  </si>
  <si>
    <t>ASSISTANT ENGINEER</t>
  </si>
  <si>
    <t>Roof Treatment</t>
  </si>
  <si>
    <t>Providing and laying 1" thick topping cement concrete (1:2:4) including surface finishing and dividing into panels.2" thick</t>
  </si>
  <si>
    <t>(S.I.No.16-C  P-42).</t>
  </si>
  <si>
    <t>Providing and fixing iron steel grill using solid square bars of size 1/2" x1/2" placed at 4" c/c and frame of flat iron patti of 3/4" x 1/4" i/c circle shape at 1-0 apart equivalent fitted with screws or pins i/c painting 3 coats with 1st coat of red oxide paint etc.(S.I.No.30  P-94).</t>
  </si>
  <si>
    <t>Internal Road and path.</t>
  </si>
  <si>
    <t xml:space="preserve">Excavation in foundation of buildings bridges and other structure i/c degbelling dressing refilling arround the structure with excavated earth watering and ramming lead upto one chain and lift upto 5'.(In ordinary soil or soft murum). </t>
  </si>
  <si>
    <t>(S.I.No. 18 - c P-4).</t>
  </si>
  <si>
    <t>%0Cft</t>
  </si>
  <si>
    <t>Non Schedule Item.</t>
  </si>
  <si>
    <t>Cement concrete brick or stone      ballast 1-1/2" to 2" gauge.Ratio 1:4:8</t>
  </si>
  <si>
    <t>(S.I.No. 4 -b  P-15).</t>
  </si>
  <si>
    <t>Plinth Protection .</t>
  </si>
  <si>
    <t>Errection and removal of centering for R.C.C or plain cement concrete works of Partal wood (ii)Vertical.</t>
  </si>
  <si>
    <t>(S.I.No. 19 - b-ii P-18).</t>
  </si>
  <si>
    <t>Cement concrete plain including placing, compacting, finishing and curring complete(including screening and washing of stone aggregate without shuttering). Ratio 1:3:6 (S.I.No. 5 - h P-16).</t>
  </si>
  <si>
    <t>Cement concrete brick or stone      ballast 1-1/2" to 2" gauge.Ratio 1:5:10</t>
  </si>
  <si>
    <t>(S.I.No. 4 -c  P-15).</t>
  </si>
  <si>
    <t>Filling watering and ramming earth under floor with surplus earth from foundation lead upto one chain and lift upto 5 feet.</t>
  </si>
  <si>
    <t>(S.I.No. 21 P-4).</t>
  </si>
  <si>
    <t>Filling watering and ramming earth under floor with new  earth (Excavated from outside) lead upto one chain and lift upto   5 feet.(S.I.No. 22 P-4).</t>
  </si>
  <si>
    <t>Non Schedule Item</t>
  </si>
  <si>
    <t>External Water supply and Drainage</t>
  </si>
  <si>
    <t>Schedule Item.</t>
  </si>
  <si>
    <t xml:space="preserve">Excavation for pipe line in trenches and pits in hard soils i/c trimming and dressing to true alignment and shape levelling of beds of trenches to correct level and grade, cutting joint holes and disposal of surplus earth withen a one chain as directed by engineer incharge.Providing fence guard, lights, flags and temporary crossings for non-vehicular traffic where ever required lift upto 5 ft.(1.5m) and lead upto one chain (30.5m).  (PH S.I No.3 P-61)  </t>
  </si>
  <si>
    <t>EXECUTIVE ENGINEER</t>
  </si>
  <si>
    <t>(i)</t>
  </si>
  <si>
    <t>(ii)</t>
  </si>
  <si>
    <t>(iii)</t>
  </si>
  <si>
    <t>(iv)</t>
  </si>
  <si>
    <t>Compound Wall</t>
  </si>
  <si>
    <t>Removing cement or lime plaster</t>
  </si>
  <si>
    <t>Cement Plaster 1:4 upto 20' height 3/4" thick</t>
  </si>
  <si>
    <t>(S.I.No. 19-c P-10).</t>
  </si>
  <si>
    <t>(S.I.No. 6-a-i P-17).</t>
  </si>
  <si>
    <t>P/L Tiles glazed 6"x6"x1/4" on floor or wall facing in required colour and pattern of STILE specification jointed in white cement and pigment over a base of 1:2 grey cement mortar 3/4" thick including washing and filling of joints with slaurry of white cement and pigment  in desired shape with finishing, cleaning and cost of wax polish etc, complete including tiles to proper profile.(S.I No.60 P-47)</t>
  </si>
  <si>
    <t>(S.I.No. 11-c P-52)</t>
  </si>
  <si>
    <t>arrangement.(S.I.No.24 P-92)</t>
  </si>
  <si>
    <t>Painting New surfaces. (c ) Preparing surface and painting to doors and windows any type.including edges.                   (S.I.No.5 - c i+ii+ii P-70)</t>
  </si>
  <si>
    <t>(a)</t>
  </si>
  <si>
    <t>(b)</t>
  </si>
  <si>
    <t>RENOVATION &amp; REHABILITATION OF FLATS AT GOR AT SHADMAN TOWN KARACHI.</t>
  </si>
  <si>
    <t>(v)</t>
  </si>
  <si>
    <t>(A)</t>
  </si>
  <si>
    <t>% Sft</t>
  </si>
  <si>
    <t xml:space="preserve">Painting Old Surfaces painting doors and </t>
  </si>
  <si>
    <t>Windows any type. Each subsequent coat.</t>
  </si>
  <si>
    <t>(S.I.No.4-c/i+ii/P-68)</t>
  </si>
  <si>
    <t>Painting Old Surfaces.(a) painting Corrugated</t>
  </si>
  <si>
    <t>surfaces, patent roofing etc with oil paint.</t>
  </si>
  <si>
    <t>(i) First Cost (ii)Each Subsequent Coat</t>
  </si>
  <si>
    <t>(S.I.No.4(a)i+ii/P-68)</t>
  </si>
  <si>
    <t>NSI TOTAL</t>
  </si>
  <si>
    <t xml:space="preserve">G.TOAL  </t>
  </si>
  <si>
    <t>Providing G.I Pipes specials and clamps etc</t>
  </si>
  <si>
    <t>i/c fixing cutting &amp; fitting complete with and</t>
  </si>
  <si>
    <t xml:space="preserve"> i/c the cost of breaking through walls and roof, </t>
  </si>
  <si>
    <t xml:space="preserve">making good etc painting two coats after </t>
  </si>
  <si>
    <t xml:space="preserve">cleaning the pipe etc with white zinc paint </t>
  </si>
  <si>
    <t xml:space="preserve">with pigment to match the colour of the building </t>
  </si>
  <si>
    <t xml:space="preserve">and testing with water to a pressiure head </t>
  </si>
  <si>
    <t>of 200 feet and handling.(S.I.No.1(i)/P-12)</t>
  </si>
  <si>
    <t>Total NSI</t>
  </si>
  <si>
    <t>G.Total</t>
  </si>
  <si>
    <t>Providing &amp; fixing 6" x 4" C.C Gully trap with</t>
  </si>
  <si>
    <t>4" outlet complete with 4" thick 1:2:4 C.C  for</t>
  </si>
  <si>
    <t xml:space="preserve">bed &amp; 1/2" thick cement plaster (1:3) to the </t>
  </si>
  <si>
    <t xml:space="preserve">karb C.I grating 6" x 6" &amp; C.I Cover and frame </t>
  </si>
  <si>
    <t>12"x12" (inside) etc complete.(ii) with</t>
  </si>
  <si>
    <t>R.C.C Cover</t>
  </si>
  <si>
    <t>External Drainage S.I</t>
  </si>
  <si>
    <t>12" dia</t>
  </si>
  <si>
    <t>16" dia</t>
  </si>
  <si>
    <t>Providing &amp; laying UPVC pipes of class 'D'</t>
  </si>
  <si>
    <t xml:space="preserve">fixing in trench i/c cutting fixing &amp; jointing </t>
  </si>
  <si>
    <t>with solvent cement i/c testing with water</t>
  </si>
  <si>
    <t>to a head of 122 meter or 400 ft.</t>
  </si>
  <si>
    <t>(S.I.No.6/P-24)</t>
  </si>
  <si>
    <t>Constructing of manhole or inspection chamber for the required dia of circular sewer and 7'-9" depth with wall of B.B in cement mortar 1:3 cement plaster 1:3, 1/2" thick, inside of wall and 1" (25 mm) thick over benching and channel i/c fixing C.I manhole cover with frame of clear opening 2'x2' (610 x 610 mm) of 4.5 Cwt embaded in plain C.C 1:2:4 ant two way reinforced 6" thickness i/c fixing 1" (25mm) dia M.S steps 6" (150 mm) wide projecting 4" (102mm) from the face of wall at 12" 305mm C/C duly painted etc complete as per standard specification &amp; drawing.                      (PH S.I No.2-c P-47)</t>
  </si>
  <si>
    <t xml:space="preserve">Refilling the excavated stuff in trenches 6" </t>
  </si>
  <si>
    <t xml:space="preserve">thick layer in/c watering ramming to full </t>
  </si>
  <si>
    <t>compaction etc complete.(S.I.24/P-77)</t>
  </si>
  <si>
    <t xml:space="preserve">Face Lifting </t>
  </si>
  <si>
    <t xml:space="preserve">Making &amp; fixing steel grated door  with </t>
  </si>
  <si>
    <t xml:space="preserve">providing and fixing cement paving blocks flooring having size of 197 x 97 x 80 (mm) of city/quddra/cobble shape with natural colour, having strength b/w 5000 psi to 8500 psi i/c filling the joints with hill sand and layer in specified manner / pattern and design etc complete. (S.I No.73 P-50) </t>
  </si>
  <si>
    <t>(i) 1 1/2" dia</t>
  </si>
  <si>
    <t>(ii)2" dia</t>
  </si>
  <si>
    <t>(iii)3" dia</t>
  </si>
  <si>
    <t>Removing Cement or Lime Plaster</t>
  </si>
  <si>
    <t xml:space="preserve">Extra labour for external surface for weather  </t>
  </si>
  <si>
    <t>coat above 30' -0 height using long ladder or jhoola</t>
  </si>
  <si>
    <t>for each coat (for every 10' -0 additional height).</t>
  </si>
  <si>
    <t>water down pipe including fixing and</t>
  </si>
  <si>
    <t xml:space="preserve">Shoes, bends of offsets for cast iron </t>
  </si>
  <si>
    <t>rain  painting. (S.I No.24 P-37)</t>
  </si>
  <si>
    <t>place excluding heads and shoes but including</t>
  </si>
  <si>
    <t>Providing  and laying 2" thick topping cement  concrete (1:2:4) including surface finishing and dividing into panels.</t>
  </si>
  <si>
    <t>Extra labor for topping.(P/48-18)</t>
  </si>
  <si>
    <t>Two coats of bitumen laid hot using 34 lbs for % Sft over roof and blinded with sand at one Cft per % Sft. (S.I.No.13 P-41)</t>
  </si>
  <si>
    <t>Extra labor for bitumen. (P/9-33)</t>
  </si>
  <si>
    <t xml:space="preserve">Cast iron rain water down pipe fixed in   </t>
  </si>
  <si>
    <t xml:space="preserve">painting and clamps.    (a) 4" dia cast iron </t>
  </si>
  <si>
    <t>down pipe.(S.I No.22-a P-36)</t>
  </si>
  <si>
    <t xml:space="preserve">Each </t>
  </si>
  <si>
    <t>Truck</t>
  </si>
  <si>
    <t xml:space="preserve">etc complete. </t>
  </si>
  <si>
    <t>premises, fuel &amp; hire charges of truck, loading &amp; unloading</t>
  </si>
  <si>
    <t>and then loading on truck and throwing out of city government</t>
  </si>
  <si>
    <t xml:space="preserve">Buildings in/c collecting from top of the roof </t>
  </si>
  <si>
    <t xml:space="preserve">Removing debries from Shadman Town Flats at proper place    </t>
  </si>
  <si>
    <t>Provincial Building Sub Division-II</t>
  </si>
  <si>
    <t>Scraping (b) Ordinary Distemper or Paint</t>
  </si>
  <si>
    <t xml:space="preserve">on Walls </t>
  </si>
  <si>
    <t xml:space="preserve">P/A Grafito (3/8" to 12") the product composed of material </t>
  </si>
  <si>
    <t xml:space="preserve">marble guard stone, iron oxide detomium HSC natural colour </t>
  </si>
  <si>
    <t xml:space="preserve">chips &amp; pigment amonia nitrogen jelicoal on high temperature </t>
  </si>
  <si>
    <t xml:space="preserve">on ultra voilate lam mixed with acrylic resin, anti bacterial and </t>
  </si>
  <si>
    <t xml:space="preserve">fungal actives and anti fuming against alkali showing no blistering </t>
  </si>
  <si>
    <t xml:space="preserve">wrinkling and lifting after applying resistance to accelarates  </t>
  </si>
  <si>
    <t xml:space="preserve">whether changes and resistance to water head of 100 liters/ </t>
  </si>
  <si>
    <t xml:space="preserve">8 hours drying time having touch dry from 4 to 8 hours  and </t>
  </si>
  <si>
    <t xml:space="preserve">fully dry in 72 hours specific gravity varios from texture to </t>
  </si>
  <si>
    <t>texture  from 2.5 to 2.8 (RA).</t>
  </si>
  <si>
    <t>Cleaning &amp; decontamination of under ground /over head water tank with chemical I/c dewatering and cleaning the walls with hand brush, applying potassium per magnate coat to eliminate all bacteria's germs and removing the algae and vegetal growth and white washing two coats.</t>
  </si>
  <si>
    <t>Constructing of manhole or inspection chamber for the required diameter of circular sewer and 3'-6" depth (1067 mm) depth with wall of B.B in cement sand 
mortar 1:3 cement plaster 1:3, 1/2" thick, inside of wall and 1" (25 mm) thick over benching and channel i/c fixing C.I manhole cover with frame of clear opening 1-1/2'x1-1/2' (457 x 457 mm) of 1.75 Cwt,(88.9 Kg) embaded in plain C.C 1:2:4    and fixing 1" (25 mm) dia M.S steps 6" (150 mm) from the face of wall at 12" (305 mm) C/C duly painted etc.Complete as per standard specification and drawing. a. 4" to 12" dia 2'x2'x3'-6"                      (PH S.I No.1-a P-46)</t>
  </si>
  <si>
    <t>P.Truck</t>
  </si>
  <si>
    <t>Cement plaster 1:6 upto 12' height. 1/2" thick</t>
  </si>
  <si>
    <t>(S.I.No.13-b/P-52)</t>
  </si>
  <si>
    <t xml:space="preserve">P/L tiles glazed or matt glazed,  make     </t>
  </si>
  <si>
    <t xml:space="preserve">having size 6”x12” to 8" x 12"Shabbir / Sonex / Karam </t>
  </si>
  <si>
    <t xml:space="preserve">or equivalent jointed in white cement and laid over </t>
  </si>
  <si>
    <t xml:space="preserve">1:2 grey cement sand mortar ¾” thick in/c finishing &amp; </t>
  </si>
  <si>
    <t>filling of joints  with  slurry of white cement or tile grout</t>
  </si>
  <si>
    <t xml:space="preserve"> in desired shape in/c cutting of tiles to proper profile</t>
  </si>
  <si>
    <t xml:space="preserve"> (on floor or facing)</t>
  </si>
  <si>
    <t>SCHEDULE " B"</t>
  </si>
  <si>
    <t>Above Or Below</t>
  </si>
  <si>
    <t>Below Or Above</t>
  </si>
  <si>
    <t>(vi)</t>
  </si>
  <si>
    <t>SUMMARY OF COST</t>
  </si>
  <si>
    <t>Grand Total</t>
  </si>
  <si>
    <t>CONDITINS.</t>
  </si>
  <si>
    <t xml:space="preserve">Any typographical error in the rates of subject of the correction according to the Schedule of </t>
  </si>
  <si>
    <t>Rates (General)Volume-III, Part-III, &amp; Schedule of Rates Water Supply and S/F for finished items</t>
  </si>
  <si>
    <t xml:space="preserve"> inforced  from 12th July, 2012 approved by SRC Sindh.</t>
  </si>
  <si>
    <t>No Cartage will be paid on any items of works.</t>
  </si>
  <si>
    <t>No premium shall be paid on Non-Schedule items.</t>
  </si>
  <si>
    <t>CONTRACTOR</t>
  </si>
  <si>
    <t>Provincial Buildings Division No.III</t>
  </si>
  <si>
    <t>Karachi.</t>
  </si>
  <si>
    <t>Part - i Roof Treatment</t>
  </si>
  <si>
    <t>Part - ii Face Lifting</t>
  </si>
  <si>
    <t>Part-iii Internal Road &amp; Path</t>
  </si>
  <si>
    <t>Part-iv Plinth Protection</t>
  </si>
  <si>
    <t>Part- v External Water Supply &amp; Drainage</t>
  </si>
  <si>
    <t>Part-vi Compound Wall</t>
  </si>
  <si>
    <r>
      <t>all respect (I) Ratio 1:1-</t>
    </r>
    <r>
      <rPr>
        <i/>
        <sz val="10"/>
        <rFont val="Arial"/>
        <family val="2"/>
      </rPr>
      <t>1/2</t>
    </r>
    <r>
      <rPr>
        <i/>
        <sz val="11"/>
        <rFont val="Times New Roman"/>
        <family val="1"/>
      </rPr>
      <t xml:space="preserve">:3,   90 Lbs. Cement </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</si>
</sst>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_(* \(#,##0\);_(* &quot;-&quot;_);_(@_)"/>
    <numFmt numFmtId="44" formatCode="_(&quot;$&quot;* #,##0.00_);_(&quot;$&quot;* \(#,##0.00\);_(&quot;$&quot;* &quot;-&quot;??_);_(@_)"/>
    <numFmt numFmtId="43" formatCode="_(* #,##0.00_);_(* \(#,##0.00\);_(* &quot;-&quot;??_);_(@_)"/>
    <numFmt numFmtId="164" formatCode="&quot;Rs &quot;#,##0_);\(&quot;Rs &quot;#,##0\)"/>
    <numFmt numFmtId="165" formatCode="_(* #,##0_);_(* \(#,##0\);_(* &quot;-&quot;??_);_(@_)"/>
    <numFmt numFmtId="166" formatCode="00"/>
  </numFmts>
  <fonts count="27" x14ac:knownFonts="1">
    <font>
      <sz val="10"/>
      <name val="Arial"/>
    </font>
    <font>
      <sz val="11"/>
      <color theme="1"/>
      <name val="Calibri"/>
      <family val="2"/>
      <scheme val="minor"/>
    </font>
    <font>
      <sz val="10"/>
      <name val="Arial"/>
      <family val="2"/>
    </font>
    <font>
      <sz val="10"/>
      <name val="Arial"/>
      <family val="2"/>
    </font>
    <font>
      <i/>
      <sz val="10"/>
      <name val="Arial"/>
      <family val="2"/>
    </font>
    <font>
      <b/>
      <i/>
      <sz val="11"/>
      <name val="Times New Roman"/>
      <family val="1"/>
    </font>
    <font>
      <b/>
      <i/>
      <u/>
      <sz val="11"/>
      <name val="Times New Roman"/>
      <family val="1"/>
    </font>
    <font>
      <b/>
      <i/>
      <sz val="14"/>
      <name val="Times New Roman"/>
      <family val="1"/>
    </font>
    <font>
      <i/>
      <sz val="12"/>
      <name val="Arial"/>
      <family val="2"/>
    </font>
    <font>
      <sz val="10"/>
      <name val="Arial"/>
      <family val="2"/>
    </font>
    <font>
      <sz val="11"/>
      <color theme="1"/>
      <name val="Calibri"/>
      <family val="2"/>
      <scheme val="minor"/>
    </font>
    <font>
      <sz val="10"/>
      <name val="Arial"/>
      <family val="2"/>
    </font>
    <font>
      <i/>
      <sz val="11"/>
      <name val="Times New Roman"/>
      <family val="1"/>
    </font>
    <font>
      <i/>
      <sz val="12"/>
      <name val="Times New Roman"/>
      <family val="1"/>
    </font>
    <font>
      <b/>
      <i/>
      <sz val="12"/>
      <name val="Times New Roman"/>
      <family val="1"/>
    </font>
    <font>
      <b/>
      <i/>
      <sz val="12"/>
      <color theme="1"/>
      <name val="Arial"/>
      <family val="2"/>
    </font>
    <font>
      <i/>
      <sz val="14"/>
      <name val="Times New Roman"/>
      <family val="1"/>
    </font>
    <font>
      <b/>
      <i/>
      <u/>
      <sz val="14"/>
      <name val="Times New Roman"/>
      <family val="1"/>
    </font>
    <font>
      <b/>
      <i/>
      <sz val="10"/>
      <name val="Times New Roman"/>
      <family val="1"/>
    </font>
    <font>
      <i/>
      <sz val="11"/>
      <color indexed="8"/>
      <name val="Times New Roman"/>
      <family val="1"/>
    </font>
    <font>
      <b/>
      <i/>
      <sz val="11"/>
      <color indexed="8"/>
      <name val="Times New Roman"/>
      <family val="1"/>
    </font>
    <font>
      <i/>
      <sz val="9"/>
      <name val="Times New Roman"/>
      <family val="1"/>
    </font>
    <font>
      <i/>
      <sz val="10"/>
      <name val="Times New Roman"/>
      <family val="1"/>
    </font>
    <font>
      <b/>
      <i/>
      <sz val="11"/>
      <name val="Arial"/>
      <family val="2"/>
    </font>
    <font>
      <i/>
      <sz val="11"/>
      <name val="Arial"/>
      <family val="2"/>
    </font>
    <font>
      <i/>
      <sz val="8"/>
      <name val="Times New Roman"/>
      <family val="1"/>
    </font>
    <font>
      <i/>
      <u/>
      <sz val="1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s>
  <cellStyleXfs count="17">
    <xf numFmtId="0" fontId="0" fillId="0" borderId="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9" fillId="0" borderId="0" applyFont="0" applyFill="0" applyBorder="0" applyAlignment="0" applyProtection="0"/>
    <xf numFmtId="164" fontId="3" fillId="0" borderId="0" applyFont="0" applyFill="0" applyBorder="0" applyAlignment="0" applyProtection="0"/>
    <xf numFmtId="44" fontId="3" fillId="0" borderId="0" applyFont="0" applyFill="0" applyBorder="0" applyAlignment="0" applyProtection="0"/>
    <xf numFmtId="0" fontId="10" fillId="0" borderId="0"/>
    <xf numFmtId="0" fontId="3" fillId="0" borderId="0"/>
    <xf numFmtId="0" fontId="9" fillId="0" borderId="0"/>
    <xf numFmtId="0" fontId="3" fillId="0" borderId="0"/>
    <xf numFmtId="9" fontId="3" fillId="0" borderId="0" applyFont="0" applyFill="0" applyBorder="0" applyAlignment="0" applyProtection="0"/>
    <xf numFmtId="0" fontId="1" fillId="0" borderId="0"/>
    <xf numFmtId="43" fontId="11" fillId="0" borderId="0" applyFont="0" applyFill="0" applyBorder="0" applyAlignment="0" applyProtection="0"/>
    <xf numFmtId="0" fontId="2" fillId="0" borderId="0"/>
    <xf numFmtId="0" fontId="2" fillId="0" borderId="0"/>
  </cellStyleXfs>
  <cellXfs count="169">
    <xf numFmtId="0" fontId="0" fillId="0" borderId="0" xfId="0"/>
    <xf numFmtId="0" fontId="6" fillId="0" borderId="0" xfId="0" applyFont="1" applyFill="1" applyAlignment="1">
      <alignment horizontal="left"/>
    </xf>
    <xf numFmtId="0" fontId="5" fillId="0" borderId="0" xfId="0" applyFont="1" applyBorder="1" applyAlignment="1">
      <alignment horizontal="center"/>
    </xf>
    <xf numFmtId="0" fontId="12" fillId="0" borderId="0" xfId="0" applyFont="1" applyFill="1"/>
    <xf numFmtId="2" fontId="5" fillId="0" borderId="0" xfId="0" applyNumberFormat="1" applyFont="1" applyFill="1" applyBorder="1" applyAlignment="1">
      <alignment horizontal="right"/>
    </xf>
    <xf numFmtId="0" fontId="5" fillId="0" borderId="0" xfId="0" applyFont="1" applyFill="1" applyBorder="1" applyAlignment="1"/>
    <xf numFmtId="0" fontId="12" fillId="0" borderId="0" xfId="0" applyFont="1" applyFill="1" applyAlignment="1">
      <alignment horizontal="right"/>
    </xf>
    <xf numFmtId="0" fontId="12" fillId="0" borderId="0" xfId="0" quotePrefix="1" applyFont="1" applyFill="1" applyAlignment="1">
      <alignment horizontal="center"/>
    </xf>
    <xf numFmtId="166" fontId="12" fillId="0" borderId="0" xfId="0" quotePrefix="1" applyNumberFormat="1" applyFont="1" applyFill="1" applyAlignment="1">
      <alignment horizontal="left"/>
    </xf>
    <xf numFmtId="0" fontId="12" fillId="0" borderId="0" xfId="0" applyFont="1" applyFill="1" applyAlignment="1">
      <alignment horizontal="center"/>
    </xf>
    <xf numFmtId="165" fontId="12" fillId="0" borderId="0" xfId="1" quotePrefix="1" applyNumberFormat="1" applyFont="1" applyFill="1" applyAlignment="1">
      <alignment horizontal="right" vertical="top"/>
    </xf>
    <xf numFmtId="0" fontId="12" fillId="0" borderId="0" xfId="0" quotePrefix="1" applyFont="1" applyFill="1" applyAlignment="1">
      <alignment horizontal="left"/>
    </xf>
    <xf numFmtId="166" fontId="12" fillId="0" borderId="0" xfId="0" applyNumberFormat="1" applyFont="1" applyFill="1" applyAlignment="1">
      <alignment horizontal="left"/>
    </xf>
    <xf numFmtId="0" fontId="5" fillId="0" borderId="0" xfId="0" applyFont="1" applyFill="1" applyAlignment="1">
      <alignment horizontal="center"/>
    </xf>
    <xf numFmtId="2" fontId="5" fillId="0" borderId="0" xfId="0" applyNumberFormat="1" applyFont="1" applyFill="1" applyAlignment="1">
      <alignment horizontal="right"/>
    </xf>
    <xf numFmtId="0" fontId="5" fillId="0" borderId="0" xfId="0" applyFont="1" applyFill="1" applyAlignment="1">
      <alignment horizontal="left"/>
    </xf>
    <xf numFmtId="0" fontId="5" fillId="0" borderId="0" xfId="0" applyFont="1" applyFill="1" applyAlignment="1">
      <alignment horizontal="right"/>
    </xf>
    <xf numFmtId="0" fontId="12" fillId="0" borderId="0" xfId="0" applyFont="1" applyFill="1" applyAlignment="1">
      <alignment horizontal="left"/>
    </xf>
    <xf numFmtId="0" fontId="6" fillId="0" borderId="0" xfId="0" applyFont="1" applyBorder="1" applyAlignment="1">
      <alignment horizontal="left"/>
    </xf>
    <xf numFmtId="0" fontId="5" fillId="0" borderId="0" xfId="0" applyFont="1" applyBorder="1" applyAlignment="1">
      <alignment horizontal="left"/>
    </xf>
    <xf numFmtId="0" fontId="13" fillId="0" borderId="0" xfId="0" applyFont="1" applyAlignment="1">
      <alignment vertical="top"/>
    </xf>
    <xf numFmtId="0" fontId="13" fillId="0" borderId="0" xfId="0" applyFont="1"/>
    <xf numFmtId="0" fontId="12" fillId="0" borderId="0" xfId="0" applyFont="1" applyBorder="1" applyAlignment="1">
      <alignment horizontal="left"/>
    </xf>
    <xf numFmtId="0" fontId="12" fillId="0" borderId="0" xfId="0" applyFont="1"/>
    <xf numFmtId="0" fontId="12" fillId="0" borderId="0" xfId="0" applyFont="1" applyAlignment="1">
      <alignment horizontal="center"/>
    </xf>
    <xf numFmtId="0" fontId="12" fillId="0" borderId="0" xfId="0" applyFont="1" applyBorder="1" applyAlignment="1">
      <alignment horizontal="center"/>
    </xf>
    <xf numFmtId="0" fontId="14" fillId="0" borderId="0" xfId="0" applyFont="1" applyFill="1" applyAlignment="1">
      <alignment horizontal="left"/>
    </xf>
    <xf numFmtId="0" fontId="5" fillId="0" borderId="0" xfId="0" applyFont="1" applyFill="1"/>
    <xf numFmtId="41" fontId="12" fillId="0" borderId="0" xfId="1" applyNumberFormat="1" applyFont="1" applyFill="1" applyAlignment="1">
      <alignment horizontal="right"/>
    </xf>
    <xf numFmtId="0" fontId="12" fillId="0" borderId="0" xfId="0" applyFont="1" applyFill="1" applyAlignment="1"/>
    <xf numFmtId="0" fontId="16" fillId="0" borderId="0" xfId="0" applyFont="1" applyFill="1" applyAlignment="1"/>
    <xf numFmtId="2" fontId="17" fillId="0" borderId="0" xfId="0" applyNumberFormat="1" applyFont="1" applyFill="1" applyAlignment="1">
      <alignment horizontal="center"/>
    </xf>
    <xf numFmtId="2" fontId="6" fillId="0" borderId="0" xfId="0" applyNumberFormat="1" applyFont="1" applyFill="1" applyAlignment="1">
      <alignment horizontal="right"/>
    </xf>
    <xf numFmtId="0" fontId="18"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6" fillId="0" borderId="0" xfId="0" applyFont="1" applyFill="1"/>
    <xf numFmtId="2" fontId="12" fillId="0" borderId="0" xfId="0" applyNumberFormat="1" applyFont="1" applyFill="1" applyAlignment="1">
      <alignment horizontal="right"/>
    </xf>
    <xf numFmtId="0" fontId="12" fillId="0" borderId="0" xfId="1" quotePrefix="1" applyNumberFormat="1" applyFont="1" applyFill="1" applyAlignment="1">
      <alignment vertical="top"/>
    </xf>
    <xf numFmtId="0" fontId="12" fillId="0" borderId="0" xfId="0" quotePrefix="1" applyFont="1" applyFill="1" applyBorder="1" applyAlignment="1">
      <alignment horizontal="left"/>
    </xf>
    <xf numFmtId="2" fontId="5" fillId="0" borderId="0" xfId="0" applyNumberFormat="1" applyFont="1" applyFill="1" applyBorder="1" applyAlignment="1">
      <alignment vertical="center"/>
    </xf>
    <xf numFmtId="0" fontId="5" fillId="0" borderId="0" xfId="0" applyFont="1" applyFill="1" applyBorder="1" applyAlignment="1">
      <alignment vertical="center"/>
    </xf>
    <xf numFmtId="1" fontId="12" fillId="0" borderId="0" xfId="0" applyNumberFormat="1" applyFont="1" applyAlignment="1">
      <alignment vertical="center" wrapText="1"/>
    </xf>
    <xf numFmtId="0" fontId="12" fillId="0" borderId="0" xfId="0" quotePrefix="1" applyFont="1" applyFill="1" applyAlignment="1">
      <alignment vertical="center"/>
    </xf>
    <xf numFmtId="166" fontId="12" fillId="0" borderId="0" xfId="0" quotePrefix="1" applyNumberFormat="1" applyFont="1" applyFill="1" applyAlignment="1">
      <alignment vertical="center"/>
    </xf>
    <xf numFmtId="0" fontId="12" fillId="0" borderId="0" xfId="0" applyFont="1" applyFill="1" applyAlignment="1">
      <alignment vertical="center"/>
    </xf>
    <xf numFmtId="0" fontId="12" fillId="0" borderId="0" xfId="1" quotePrefix="1" applyNumberFormat="1" applyFont="1" applyFill="1" applyAlignment="1">
      <alignment vertical="center"/>
    </xf>
    <xf numFmtId="0" fontId="12" fillId="0" borderId="0" xfId="0" quotePrefix="1" applyFont="1" applyFill="1" applyBorder="1" applyAlignment="1">
      <alignment vertical="center"/>
    </xf>
    <xf numFmtId="0" fontId="12" fillId="0" borderId="0" xfId="0" applyFont="1" applyFill="1" applyAlignment="1">
      <alignment vertical="top" wrapText="1"/>
    </xf>
    <xf numFmtId="0" fontId="12" fillId="0" borderId="0" xfId="0" applyFont="1" applyFill="1" applyAlignment="1">
      <alignment horizontal="left" wrapText="1"/>
    </xf>
    <xf numFmtId="0" fontId="4" fillId="0" borderId="0" xfId="0" applyFont="1" applyAlignment="1">
      <alignment vertical="top" wrapText="1"/>
    </xf>
    <xf numFmtId="2" fontId="20" fillId="0" borderId="0" xfId="0" applyNumberFormat="1" applyFont="1" applyAlignment="1">
      <alignment vertical="top"/>
    </xf>
    <xf numFmtId="0" fontId="19" fillId="0" borderId="0" xfId="0" applyFont="1" applyAlignment="1">
      <alignment vertical="top"/>
    </xf>
    <xf numFmtId="2" fontId="20" fillId="0" borderId="0" xfId="0" applyNumberFormat="1" applyFont="1" applyAlignment="1">
      <alignment vertical="center"/>
    </xf>
    <xf numFmtId="0" fontId="19" fillId="0" borderId="0" xfId="0" applyFont="1" applyAlignment="1">
      <alignment vertical="center"/>
    </xf>
    <xf numFmtId="166" fontId="12" fillId="0" borderId="0" xfId="0" quotePrefix="1" applyNumberFormat="1" applyFont="1" applyFill="1" applyAlignment="1">
      <alignment horizontal="left" vertical="center"/>
    </xf>
    <xf numFmtId="0" fontId="12" fillId="0" borderId="0" xfId="0" applyFont="1" applyFill="1" applyAlignment="1">
      <alignment horizontal="center" vertical="center"/>
    </xf>
    <xf numFmtId="0" fontId="12" fillId="0" borderId="0" xfId="0" quotePrefix="1" applyFont="1" applyFill="1" applyBorder="1" applyAlignment="1">
      <alignment horizontal="left" vertical="center"/>
    </xf>
    <xf numFmtId="1" fontId="5" fillId="0" borderId="0" xfId="0" applyNumberFormat="1" applyFont="1" applyFill="1" applyBorder="1" applyAlignment="1">
      <alignment horizontal="right"/>
    </xf>
    <xf numFmtId="0" fontId="12" fillId="0" borderId="8" xfId="1" quotePrefix="1" applyNumberFormat="1" applyFont="1" applyFill="1" applyBorder="1" applyAlignment="1">
      <alignment vertical="top"/>
    </xf>
    <xf numFmtId="0" fontId="12" fillId="0" borderId="0" xfId="1" quotePrefix="1" applyNumberFormat="1" applyFont="1" applyFill="1" applyBorder="1" applyAlignment="1">
      <alignment vertical="top"/>
    </xf>
    <xf numFmtId="0" fontId="12" fillId="0" borderId="3" xfId="1" quotePrefix="1" applyNumberFormat="1" applyFont="1" applyFill="1" applyBorder="1" applyAlignment="1">
      <alignment vertical="top"/>
    </xf>
    <xf numFmtId="0" fontId="5" fillId="0" borderId="0" xfId="15" applyFont="1" applyFill="1" applyAlignment="1">
      <alignment horizontal="center"/>
    </xf>
    <xf numFmtId="0" fontId="21" fillId="0" borderId="0" xfId="15" applyFont="1" applyFill="1"/>
    <xf numFmtId="0" fontId="12" fillId="0" borderId="0" xfId="15" applyFont="1" applyFill="1"/>
    <xf numFmtId="2" fontId="5" fillId="0" borderId="0" xfId="15" applyNumberFormat="1" applyFont="1" applyFill="1" applyBorder="1"/>
    <xf numFmtId="0" fontId="12" fillId="0" borderId="0" xfId="15" applyFont="1" applyFill="1" applyAlignment="1">
      <alignment horizontal="left"/>
    </xf>
    <xf numFmtId="0" fontId="12" fillId="0" borderId="0" xfId="15" applyFont="1" applyFill="1" applyAlignment="1">
      <alignment horizontal="right"/>
    </xf>
    <xf numFmtId="0" fontId="12" fillId="0" borderId="0" xfId="15" quotePrefix="1" applyFont="1" applyFill="1"/>
    <xf numFmtId="166" fontId="12" fillId="0" borderId="0" xfId="15" quotePrefix="1" applyNumberFormat="1" applyFont="1" applyFill="1" applyAlignment="1">
      <alignment horizontal="left"/>
    </xf>
    <xf numFmtId="0" fontId="12" fillId="0" borderId="0" xfId="15" applyFont="1" applyFill="1" applyAlignment="1">
      <alignment horizontal="center"/>
    </xf>
    <xf numFmtId="0" fontId="12" fillId="0" borderId="0" xfId="15" quotePrefix="1" applyFont="1" applyFill="1" applyAlignment="1">
      <alignment horizontal="left"/>
    </xf>
    <xf numFmtId="1" fontId="5" fillId="0" borderId="0" xfId="15" applyNumberFormat="1" applyFont="1" applyFill="1" applyBorder="1"/>
    <xf numFmtId="0" fontId="22" fillId="0" borderId="0" xfId="15" applyFont="1" applyFill="1" applyAlignment="1">
      <alignment horizontal="center"/>
    </xf>
    <xf numFmtId="165" fontId="23" fillId="0" borderId="3" xfId="0" applyNumberFormat="1" applyFont="1" applyBorder="1" applyAlignment="1">
      <alignment horizontal="center" vertical="top"/>
    </xf>
    <xf numFmtId="0" fontId="8" fillId="0" borderId="0" xfId="0" applyFont="1" applyAlignment="1">
      <alignment vertical="top"/>
    </xf>
    <xf numFmtId="0" fontId="24" fillId="0" borderId="0" xfId="0" applyFont="1" applyAlignment="1">
      <alignment horizontal="center" vertical="top"/>
    </xf>
    <xf numFmtId="0" fontId="24" fillId="0" borderId="0" xfId="0" applyFont="1" applyAlignment="1">
      <alignment vertical="top"/>
    </xf>
    <xf numFmtId="0" fontId="17" fillId="0" borderId="0" xfId="0" applyFont="1" applyFill="1"/>
    <xf numFmtId="0" fontId="5" fillId="0" borderId="0" xfId="0" applyFont="1" applyFill="1" applyBorder="1" applyAlignment="1">
      <alignment horizontal="center" vertical="center"/>
    </xf>
    <xf numFmtId="0" fontId="12" fillId="0" borderId="0" xfId="0" applyFont="1" applyFill="1" applyAlignment="1">
      <alignment horizontal="left" vertical="center"/>
    </xf>
    <xf numFmtId="0" fontId="12" fillId="0" borderId="0" xfId="0" applyFont="1" applyFill="1" applyAlignment="1">
      <alignment horizontal="right" vertical="center"/>
    </xf>
    <xf numFmtId="165" fontId="12" fillId="0" borderId="0" xfId="1" quotePrefix="1" applyNumberFormat="1" applyFont="1" applyFill="1" applyAlignment="1">
      <alignment horizontal="right" vertical="center"/>
    </xf>
    <xf numFmtId="0" fontId="12" fillId="0" borderId="0" xfId="0" quotePrefix="1" applyFont="1" applyFill="1" applyAlignment="1">
      <alignment horizontal="left" vertical="center"/>
    </xf>
    <xf numFmtId="0" fontId="5" fillId="0" borderId="0" xfId="0" applyFont="1" applyFill="1" applyAlignment="1">
      <alignment vertical="top"/>
    </xf>
    <xf numFmtId="165" fontId="12" fillId="0" borderId="0" xfId="2" quotePrefix="1" applyNumberFormat="1" applyFont="1" applyFill="1" applyAlignment="1">
      <alignment horizontal="right" vertical="top"/>
    </xf>
    <xf numFmtId="0" fontId="12" fillId="0" borderId="0" xfId="0" applyFont="1" applyFill="1" applyAlignment="1">
      <alignment wrapText="1"/>
    </xf>
    <xf numFmtId="2" fontId="12" fillId="0" borderId="0" xfId="0" applyNumberFormat="1" applyFont="1" applyFill="1"/>
    <xf numFmtId="2" fontId="5" fillId="0" borderId="0" xfId="0" applyNumberFormat="1" applyFont="1" applyFill="1" applyBorder="1"/>
    <xf numFmtId="0" fontId="12" fillId="0" borderId="0" xfId="0" quotePrefix="1" applyFont="1" applyFill="1"/>
    <xf numFmtId="0" fontId="5" fillId="0" borderId="0" xfId="0" applyFont="1" applyFill="1" applyAlignment="1">
      <alignment horizontal="right" vertical="top"/>
    </xf>
    <xf numFmtId="165" fontId="5" fillId="0" borderId="8" xfId="1" quotePrefix="1" applyNumberFormat="1" applyFont="1" applyFill="1" applyBorder="1" applyAlignment="1">
      <alignment horizontal="right" vertical="top"/>
    </xf>
    <xf numFmtId="0" fontId="5" fillId="0" borderId="0" xfId="0" quotePrefix="1" applyFont="1" applyFill="1" applyBorder="1" applyAlignment="1">
      <alignment horizontal="left" vertical="top"/>
    </xf>
    <xf numFmtId="0" fontId="12" fillId="0" borderId="0" xfId="0" applyFont="1" applyFill="1" applyAlignment="1">
      <alignment vertical="top"/>
    </xf>
    <xf numFmtId="0" fontId="12" fillId="0" borderId="0" xfId="0" applyFont="1" applyFill="1" applyAlignment="1">
      <alignment horizontal="right" vertical="top"/>
    </xf>
    <xf numFmtId="165" fontId="12" fillId="0" borderId="5" xfId="1" quotePrefix="1" applyNumberFormat="1" applyFont="1" applyFill="1" applyBorder="1" applyAlignment="1">
      <alignment horizontal="right" vertical="top"/>
    </xf>
    <xf numFmtId="0" fontId="5" fillId="0" borderId="5" xfId="0" quotePrefix="1" applyFont="1" applyFill="1" applyBorder="1" applyAlignment="1">
      <alignment horizontal="left" vertical="top"/>
    </xf>
    <xf numFmtId="165" fontId="5" fillId="0" borderId="0" xfId="1" quotePrefix="1" applyNumberFormat="1" applyFont="1" applyFill="1" applyBorder="1" applyAlignment="1">
      <alignment horizontal="right" vertical="top"/>
    </xf>
    <xf numFmtId="165" fontId="12" fillId="0" borderId="0" xfId="1" quotePrefix="1" applyNumberFormat="1" applyFont="1" applyFill="1" applyBorder="1" applyAlignment="1">
      <alignment horizontal="right" vertical="top"/>
    </xf>
    <xf numFmtId="2" fontId="12" fillId="0" borderId="0" xfId="0" applyNumberFormat="1" applyFont="1" applyFill="1" applyBorder="1" applyAlignment="1">
      <alignment horizontal="left"/>
    </xf>
    <xf numFmtId="0" fontId="5" fillId="0" borderId="0" xfId="0" applyFont="1" applyFill="1" applyAlignment="1">
      <alignment horizontal="center" vertical="top"/>
    </xf>
    <xf numFmtId="0" fontId="25" fillId="0" borderId="0" xfId="0" applyNumberFormat="1" applyFont="1" applyFill="1" applyAlignment="1"/>
    <xf numFmtId="43" fontId="12" fillId="0" borderId="0" xfId="1" quotePrefix="1" applyNumberFormat="1" applyFont="1" applyFill="1" applyBorder="1" applyAlignment="1">
      <alignment horizontal="right" vertical="top"/>
    </xf>
    <xf numFmtId="0" fontId="12" fillId="0" borderId="0" xfId="0" applyFont="1" applyFill="1" applyAlignment="1">
      <alignment horizontal="left" vertical="top" wrapText="1"/>
    </xf>
    <xf numFmtId="2" fontId="5" fillId="0" borderId="0" xfId="0" applyNumberFormat="1" applyFont="1" applyBorder="1" applyAlignment="1">
      <alignment wrapText="1"/>
    </xf>
    <xf numFmtId="0" fontId="12" fillId="0" borderId="0" xfId="0" applyFont="1" applyAlignment="1">
      <alignment horizontal="left"/>
    </xf>
    <xf numFmtId="0" fontId="12" fillId="0" borderId="0" xfId="0" applyFont="1" applyAlignment="1">
      <alignment horizontal="right" wrapText="1"/>
    </xf>
    <xf numFmtId="0" fontId="12" fillId="0" borderId="0" xfId="0" quotePrefix="1" applyFont="1" applyAlignment="1">
      <alignment wrapText="1"/>
    </xf>
    <xf numFmtId="166" fontId="12" fillId="0" borderId="0" xfId="0" applyNumberFormat="1" applyFont="1" applyBorder="1" applyAlignment="1">
      <alignment horizontal="left"/>
    </xf>
    <xf numFmtId="0" fontId="12" fillId="0" borderId="0" xfId="0" applyFont="1" applyAlignment="1">
      <alignment horizontal="center" wrapText="1"/>
    </xf>
    <xf numFmtId="165" fontId="12" fillId="0" borderId="0" xfId="1" quotePrefix="1" applyNumberFormat="1" applyFont="1" applyAlignment="1">
      <alignment horizontal="right" wrapText="1"/>
    </xf>
    <xf numFmtId="0" fontId="12" fillId="0" borderId="0" xfId="0" applyFont="1" applyFill="1" applyAlignment="1">
      <alignment horizontal="left" vertical="top"/>
    </xf>
    <xf numFmtId="0" fontId="12" fillId="0" borderId="0" xfId="0" quotePrefix="1" applyFont="1" applyAlignment="1">
      <alignment horizontal="left"/>
    </xf>
    <xf numFmtId="165" fontId="12" fillId="0" borderId="3" xfId="1" quotePrefix="1" applyNumberFormat="1" applyFont="1" applyFill="1" applyBorder="1" applyAlignment="1">
      <alignment horizontal="right" vertical="top"/>
    </xf>
    <xf numFmtId="165" fontId="5" fillId="0" borderId="3" xfId="1" quotePrefix="1" applyNumberFormat="1" applyFont="1" applyFill="1" applyBorder="1" applyAlignment="1">
      <alignment horizontal="right" vertical="top"/>
    </xf>
    <xf numFmtId="0" fontId="7" fillId="0" borderId="0" xfId="0" applyFont="1" applyFill="1" applyAlignment="1">
      <alignment horizontal="center"/>
    </xf>
    <xf numFmtId="0" fontId="16" fillId="0" borderId="0" xfId="0" applyFont="1" applyFill="1" applyAlignment="1">
      <alignment horizontal="left" wrapText="1"/>
    </xf>
    <xf numFmtId="165" fontId="12" fillId="0" borderId="9" xfId="1" quotePrefix="1" applyNumberFormat="1" applyFont="1" applyFill="1" applyBorder="1" applyAlignment="1">
      <alignment horizontal="right" vertical="top"/>
    </xf>
    <xf numFmtId="0" fontId="12" fillId="0" borderId="9" xfId="0" quotePrefix="1" applyFont="1" applyFill="1" applyBorder="1" applyAlignment="1">
      <alignment horizontal="left"/>
    </xf>
    <xf numFmtId="0" fontId="5" fillId="0" borderId="0" xfId="0" applyFont="1" applyAlignment="1">
      <alignment horizontal="center"/>
    </xf>
    <xf numFmtId="0" fontId="12" fillId="0" borderId="0" xfId="0" applyFont="1" applyAlignment="1"/>
    <xf numFmtId="0" fontId="12" fillId="0" borderId="0" xfId="0" applyFont="1" applyAlignment="1">
      <alignment horizontal="right"/>
    </xf>
    <xf numFmtId="165" fontId="5" fillId="0" borderId="0" xfId="0" applyNumberFormat="1" applyFont="1" applyBorder="1"/>
    <xf numFmtId="165" fontId="5" fillId="0" borderId="3" xfId="0" applyNumberFormat="1" applyFont="1" applyBorder="1"/>
    <xf numFmtId="0" fontId="12" fillId="0" borderId="3" xfId="0" quotePrefix="1" applyFont="1" applyFill="1" applyBorder="1" applyAlignment="1">
      <alignment horizontal="left"/>
    </xf>
    <xf numFmtId="165" fontId="23" fillId="0" borderId="0" xfId="0" applyNumberFormat="1" applyFont="1" applyBorder="1" applyAlignment="1">
      <alignment horizontal="center" vertical="top"/>
    </xf>
    <xf numFmtId="0" fontId="12" fillId="0" borderId="5" xfId="0" quotePrefix="1" applyFont="1" applyFill="1" applyBorder="1" applyAlignment="1">
      <alignment horizontal="left"/>
    </xf>
    <xf numFmtId="0" fontId="6" fillId="0" borderId="0" xfId="0" applyFont="1" applyFill="1" applyAlignment="1">
      <alignment horizontal="left" wrapText="1"/>
    </xf>
    <xf numFmtId="1" fontId="5" fillId="0" borderId="0" xfId="0" applyNumberFormat="1" applyFont="1" applyFill="1" applyBorder="1"/>
    <xf numFmtId="165" fontId="12" fillId="0" borderId="0" xfId="2" quotePrefix="1" applyNumberFormat="1" applyFont="1" applyBorder="1" applyAlignment="1">
      <alignment horizontal="right" wrapText="1"/>
    </xf>
    <xf numFmtId="0" fontId="12" fillId="0" borderId="0" xfId="0" quotePrefix="1" applyFont="1" applyBorder="1" applyAlignment="1">
      <alignment horizontal="left"/>
    </xf>
    <xf numFmtId="0" fontId="26" fillId="0" borderId="0" xfId="0" applyFont="1" applyFill="1" applyAlignment="1">
      <alignment horizontal="left" wrapText="1"/>
    </xf>
    <xf numFmtId="165" fontId="12" fillId="0" borderId="4" xfId="2" quotePrefix="1" applyNumberFormat="1" applyFont="1" applyFill="1" applyBorder="1" applyAlignment="1">
      <alignment horizontal="right" vertical="top"/>
    </xf>
    <xf numFmtId="0" fontId="12" fillId="0" borderId="2" xfId="0" quotePrefix="1" applyFont="1" applyFill="1" applyBorder="1" applyAlignment="1">
      <alignment horizontal="left"/>
    </xf>
    <xf numFmtId="1" fontId="12" fillId="0" borderId="0" xfId="0" applyNumberFormat="1" applyFont="1" applyAlignment="1">
      <alignment horizontal="right"/>
    </xf>
    <xf numFmtId="0" fontId="12" fillId="0" borderId="0" xfId="0" quotePrefix="1" applyFont="1" applyAlignment="1">
      <alignment horizontal="center"/>
    </xf>
    <xf numFmtId="165" fontId="12" fillId="0" borderId="0" xfId="6" quotePrefix="1" applyNumberFormat="1" applyFont="1" applyAlignment="1">
      <alignment horizontal="left" vertical="top"/>
    </xf>
    <xf numFmtId="0" fontId="12" fillId="0" borderId="0" xfId="0" applyFont="1" applyFill="1" applyAlignment="1">
      <alignment horizontal="center" vertical="top"/>
    </xf>
    <xf numFmtId="0" fontId="5" fillId="0" borderId="0" xfId="0" applyFont="1" applyAlignment="1">
      <alignment horizontal="right"/>
    </xf>
    <xf numFmtId="0" fontId="12" fillId="0" borderId="0" xfId="0" applyFont="1" applyFill="1" applyBorder="1" applyAlignment="1">
      <alignment horizontal="left" vertical="center"/>
    </xf>
    <xf numFmtId="0" fontId="12" fillId="0" borderId="0" xfId="0" applyFont="1" applyFill="1" applyBorder="1" applyAlignment="1">
      <alignment vertical="center"/>
    </xf>
    <xf numFmtId="0" fontId="12" fillId="0" borderId="0" xfId="11" quotePrefix="1" applyNumberFormat="1" applyFont="1" applyFill="1" applyAlignment="1">
      <alignment horizontal="center" vertical="top"/>
    </xf>
    <xf numFmtId="0" fontId="5" fillId="0" borderId="0" xfId="0" quotePrefix="1" applyFont="1" applyBorder="1" applyAlignment="1">
      <alignment vertical="top"/>
    </xf>
    <xf numFmtId="2" fontId="5" fillId="0" borderId="0" xfId="0" applyNumberFormat="1" applyFont="1" applyAlignment="1">
      <alignment horizontal="right"/>
    </xf>
    <xf numFmtId="2" fontId="12" fillId="0" borderId="0" xfId="0" applyNumberFormat="1" applyFont="1" applyFill="1" applyAlignment="1">
      <alignment vertical="top"/>
    </xf>
    <xf numFmtId="165" fontId="12" fillId="0" borderId="8" xfId="0" applyNumberFormat="1" applyFont="1" applyBorder="1" applyAlignment="1">
      <alignment horizontal="center"/>
    </xf>
    <xf numFmtId="165" fontId="12" fillId="0" borderId="0" xfId="0" applyNumberFormat="1" applyFont="1" applyBorder="1" applyAlignment="1">
      <alignment horizontal="center"/>
    </xf>
    <xf numFmtId="165" fontId="12" fillId="0" borderId="3" xfId="0" applyNumberFormat="1" applyFont="1" applyBorder="1" applyAlignment="1">
      <alignment horizontal="center"/>
    </xf>
    <xf numFmtId="0" fontId="12" fillId="0" borderId="0" xfId="0" applyFont="1" applyFill="1" applyBorder="1" applyAlignment="1">
      <alignment horizontal="center" vertical="top"/>
    </xf>
    <xf numFmtId="0" fontId="12" fillId="0" borderId="0" xfId="0" applyFont="1" applyBorder="1" applyAlignment="1"/>
    <xf numFmtId="0" fontId="5" fillId="0" borderId="0" xfId="0" applyFont="1" applyAlignment="1">
      <alignment horizontal="left"/>
    </xf>
    <xf numFmtId="165" fontId="5" fillId="0" borderId="0" xfId="0" applyNumberFormat="1" applyFont="1" applyBorder="1" applyAlignment="1">
      <alignment horizontal="center"/>
    </xf>
    <xf numFmtId="0" fontId="5" fillId="0" borderId="0" xfId="0" quotePrefix="1" applyFont="1" applyFill="1" applyAlignment="1">
      <alignment horizontal="left"/>
    </xf>
    <xf numFmtId="0" fontId="5" fillId="0" borderId="0" xfId="0" applyFont="1" applyFill="1" applyAlignment="1">
      <alignment horizontal="center"/>
    </xf>
    <xf numFmtId="0" fontId="12" fillId="0" borderId="0" xfId="0" applyFont="1" applyFill="1" applyAlignment="1">
      <alignment horizontal="left" vertical="top" wrapText="1"/>
    </xf>
    <xf numFmtId="0" fontId="12" fillId="0" borderId="0" xfId="0" applyFont="1" applyAlignment="1">
      <alignment horizontal="left" wrapText="1"/>
    </xf>
    <xf numFmtId="0" fontId="12" fillId="0" borderId="0" xfId="0" applyFont="1" applyFill="1" applyAlignment="1">
      <alignment horizontal="left" wrapText="1"/>
    </xf>
    <xf numFmtId="0" fontId="6" fillId="0" borderId="0" xfId="0" applyFont="1" applyFill="1" applyAlignment="1">
      <alignment horizontal="left" wrapText="1"/>
    </xf>
    <xf numFmtId="0" fontId="12" fillId="0" borderId="0" xfId="0" applyFont="1" applyFill="1" applyAlignment="1">
      <alignment horizontal="justify" vertical="justify" wrapText="1"/>
    </xf>
    <xf numFmtId="0" fontId="12" fillId="0" borderId="0" xfId="0" applyFont="1" applyFill="1" applyAlignment="1">
      <alignment horizontal="left" vertical="justify" wrapText="1"/>
    </xf>
    <xf numFmtId="0" fontId="12" fillId="0" borderId="0" xfId="0" applyFont="1" applyAlignment="1">
      <alignment horizontal="right"/>
    </xf>
    <xf numFmtId="0" fontId="19" fillId="0" borderId="0" xfId="0" applyFont="1" applyAlignment="1">
      <alignment horizontal="left" vertical="top" wrapText="1"/>
    </xf>
    <xf numFmtId="0" fontId="19" fillId="0" borderId="0" xfId="0" applyFont="1" applyAlignment="1">
      <alignment horizontal="left" vertical="top"/>
    </xf>
    <xf numFmtId="0" fontId="14" fillId="0" borderId="0" xfId="0" applyFont="1" applyFill="1" applyAlignment="1">
      <alignment horizontal="left" vertical="top"/>
    </xf>
    <xf numFmtId="0" fontId="15" fillId="0" borderId="0" xfId="8" applyFont="1" applyAlignment="1">
      <alignment horizontal="left" vertical="top" wrapText="1"/>
    </xf>
    <xf numFmtId="0" fontId="12" fillId="0" borderId="6" xfId="0" applyFont="1" applyFill="1" applyBorder="1" applyAlignment="1">
      <alignment horizontal="center" vertical="center"/>
    </xf>
    <xf numFmtId="0" fontId="12" fillId="0" borderId="7"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3" xfId="0" applyFont="1" applyFill="1" applyBorder="1" applyAlignment="1">
      <alignment horizontal="center" vertical="center"/>
    </xf>
  </cellXfs>
  <cellStyles count="17">
    <cellStyle name="Comma" xfId="1" builtinId="3"/>
    <cellStyle name="Comma 2" xfId="2"/>
    <cellStyle name="Comma 2 2" xfId="3"/>
    <cellStyle name="Comma 3" xfId="4"/>
    <cellStyle name="Comma 4" xfId="5"/>
    <cellStyle name="Comma 5" xfId="14"/>
    <cellStyle name="Comma_Sheet1" xfId="6"/>
    <cellStyle name="Currency 2" xfId="7"/>
    <cellStyle name="Normal" xfId="0" builtinId="0"/>
    <cellStyle name="Normal 2" xfId="8"/>
    <cellStyle name="Normal 2 2" xfId="9"/>
    <cellStyle name="Normal 2 3" xfId="13"/>
    <cellStyle name="Normal 3" xfId="10"/>
    <cellStyle name="Normal 4" xfId="16"/>
    <cellStyle name="Normal 5" xfId="15"/>
    <cellStyle name="Normal_Sheet1" xfId="11"/>
    <cellStyle name="Percent 2" xfId="1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425"/>
  <sheetViews>
    <sheetView tabSelected="1" view="pageBreakPreview" topLeftCell="A379" zoomScale="140" zoomScaleSheetLayoutView="140" workbookViewId="0">
      <selection activeCell="D43" sqref="D43"/>
    </sheetView>
  </sheetViews>
  <sheetFormatPr defaultRowHeight="15" x14ac:dyDescent="0.25"/>
  <cols>
    <col min="1" max="1" width="4.85546875" style="13" customWidth="1"/>
    <col min="2" max="2" width="17" style="3" customWidth="1"/>
    <col min="3" max="3" width="20.28515625" style="3" customWidth="1"/>
    <col min="4" max="4" width="12" style="36" customWidth="1"/>
    <col min="5" max="5" width="5" style="17" customWidth="1"/>
    <col min="6" max="6" width="7.42578125" style="6" customWidth="1"/>
    <col min="7" max="7" width="1.140625" style="9" customWidth="1"/>
    <col min="8" max="8" width="4.140625" style="17" customWidth="1"/>
    <col min="9" max="9" width="6.42578125" style="9" customWidth="1"/>
    <col min="10" max="10" width="12.5703125" style="6" customWidth="1"/>
    <col min="11" max="11" width="2.42578125" style="17" customWidth="1"/>
    <col min="12" max="12" width="16" style="3" customWidth="1"/>
    <col min="13" max="16384" width="9.140625" style="3"/>
  </cols>
  <sheetData>
    <row r="1" spans="1:11" ht="32.25" customHeight="1" x14ac:dyDescent="0.25">
      <c r="A1" s="162" t="s">
        <v>35</v>
      </c>
      <c r="B1" s="162"/>
      <c r="C1" s="163" t="s">
        <v>110</v>
      </c>
      <c r="D1" s="163"/>
      <c r="E1" s="163"/>
      <c r="F1" s="163"/>
      <c r="G1" s="163"/>
      <c r="H1" s="163"/>
      <c r="I1" s="163"/>
      <c r="J1" s="163"/>
      <c r="K1" s="163"/>
    </row>
    <row r="2" spans="1:11" ht="15" customHeight="1" x14ac:dyDescent="0.25">
      <c r="A2" s="26"/>
      <c r="C2" s="27"/>
      <c r="D2" s="16"/>
      <c r="E2" s="15"/>
      <c r="G2" s="3"/>
      <c r="J2" s="28"/>
    </row>
    <row r="3" spans="1:11" ht="19.5" x14ac:dyDescent="0.35">
      <c r="B3" s="29"/>
      <c r="C3" s="30"/>
      <c r="D3" s="31" t="s">
        <v>204</v>
      </c>
      <c r="E3" s="1"/>
    </row>
    <row r="4" spans="1:11" x14ac:dyDescent="0.25">
      <c r="B4" s="27"/>
      <c r="C4" s="27"/>
      <c r="D4" s="32"/>
      <c r="E4" s="1"/>
      <c r="J4" s="16"/>
    </row>
    <row r="5" spans="1:11" ht="21.75" customHeight="1" x14ac:dyDescent="0.25">
      <c r="A5" s="33" t="s">
        <v>34</v>
      </c>
      <c r="B5" s="164" t="s">
        <v>26</v>
      </c>
      <c r="C5" s="165"/>
      <c r="D5" s="166" t="s">
        <v>27</v>
      </c>
      <c r="E5" s="167"/>
      <c r="F5" s="166" t="s">
        <v>28</v>
      </c>
      <c r="G5" s="168"/>
      <c r="H5" s="167"/>
      <c r="I5" s="34" t="s">
        <v>29</v>
      </c>
      <c r="J5" s="34" t="s">
        <v>30</v>
      </c>
      <c r="K5" s="3"/>
    </row>
    <row r="6" spans="1:11" ht="14.25" customHeight="1" x14ac:dyDescent="0.25">
      <c r="A6" s="13" t="s">
        <v>95</v>
      </c>
      <c r="B6" s="35" t="s">
        <v>70</v>
      </c>
    </row>
    <row r="7" spans="1:11" ht="11.25" customHeight="1" x14ac:dyDescent="0.25">
      <c r="B7" s="35"/>
    </row>
    <row r="8" spans="1:11" ht="12.75" customHeight="1" x14ac:dyDescent="0.25">
      <c r="A8" s="13">
        <v>1</v>
      </c>
      <c r="B8" s="3" t="s">
        <v>56</v>
      </c>
      <c r="G8" s="7"/>
      <c r="H8" s="11"/>
      <c r="J8" s="10"/>
      <c r="K8" s="3"/>
    </row>
    <row r="9" spans="1:11" ht="13.5" customHeight="1" x14ac:dyDescent="0.25">
      <c r="B9" s="3" t="s">
        <v>58</v>
      </c>
      <c r="D9" s="4">
        <v>5958.28</v>
      </c>
      <c r="E9" s="15" t="s">
        <v>21</v>
      </c>
      <c r="F9" s="6">
        <v>3327</v>
      </c>
      <c r="G9" s="7" t="s">
        <v>23</v>
      </c>
      <c r="H9" s="8">
        <v>50</v>
      </c>
      <c r="I9" s="9" t="s">
        <v>32</v>
      </c>
      <c r="J9" s="37">
        <f>IF(MID(I9,1,2)=("P."),(ROUND(D9*((F9)+(H9/100)),)),IF(MID(I9,1,2)=("%o"),(ROUND(D9*(((F9)+(H9/100))/1000),)),IF(MID(I9,1,2)=("Ea"),(ROUND(D9*((F9)+(H9/100)),)),ROUND(D9*(((F9)+(H9/100))/100),))))</f>
        <v>198262</v>
      </c>
      <c r="K9" s="38" t="s">
        <v>24</v>
      </c>
    </row>
    <row r="10" spans="1:11" ht="12.75" customHeight="1" x14ac:dyDescent="0.25">
      <c r="D10" s="4"/>
      <c r="E10" s="15"/>
      <c r="G10" s="7"/>
      <c r="H10" s="8"/>
      <c r="J10" s="37"/>
      <c r="K10" s="38"/>
    </row>
    <row r="11" spans="1:11" ht="15.75" customHeight="1" x14ac:dyDescent="0.25">
      <c r="A11" s="13">
        <v>2</v>
      </c>
      <c r="B11" s="155" t="s">
        <v>165</v>
      </c>
      <c r="C11" s="155"/>
      <c r="G11" s="7"/>
      <c r="H11" s="8"/>
      <c r="J11" s="37"/>
      <c r="K11" s="3"/>
    </row>
    <row r="12" spans="1:11" ht="12.75" customHeight="1" x14ac:dyDescent="0.25">
      <c r="B12" s="155"/>
      <c r="C12" s="155"/>
      <c r="G12" s="7"/>
      <c r="H12" s="8"/>
      <c r="J12" s="37"/>
      <c r="K12" s="3"/>
    </row>
    <row r="13" spans="1:11" ht="15" customHeight="1" x14ac:dyDescent="0.25">
      <c r="B13" s="155"/>
      <c r="C13" s="155"/>
      <c r="G13" s="7"/>
      <c r="H13" s="8"/>
      <c r="J13" s="37"/>
      <c r="K13" s="3"/>
    </row>
    <row r="14" spans="1:11" ht="12.75" customHeight="1" x14ac:dyDescent="0.25">
      <c r="B14" s="3" t="s">
        <v>72</v>
      </c>
      <c r="D14" s="39">
        <v>25074</v>
      </c>
      <c r="E14" s="40" t="s">
        <v>22</v>
      </c>
      <c r="F14" s="41">
        <v>3275</v>
      </c>
      <c r="G14" s="42" t="s">
        <v>23</v>
      </c>
      <c r="H14" s="43">
        <v>50</v>
      </c>
      <c r="I14" s="44" t="s">
        <v>33</v>
      </c>
      <c r="J14" s="45">
        <f>IF(MID(I14,1,2)=("P."),(ROUND(D14*((F14)+(H14/100)),)),IF(MID(I14,1,2)=("%o"),(ROUND(D14*(((F14)+(H14/100))/1000),)),IF(MID(I14,1,2)=("Ea"),(ROUND(D14*((F14)+(H14/100)),)),ROUND(D14*(((F14)+(H14/100))/100),))))</f>
        <v>821299</v>
      </c>
      <c r="K14" s="46" t="s">
        <v>24</v>
      </c>
    </row>
    <row r="15" spans="1:11" ht="15" customHeight="1" x14ac:dyDescent="0.25">
      <c r="D15" s="4"/>
      <c r="E15" s="5"/>
      <c r="G15" s="7"/>
      <c r="H15" s="8"/>
      <c r="J15" s="37"/>
      <c r="K15" s="38"/>
    </row>
    <row r="16" spans="1:11" ht="15" customHeight="1" x14ac:dyDescent="0.25">
      <c r="B16" s="47"/>
      <c r="C16" s="47"/>
      <c r="D16" s="4"/>
      <c r="E16" s="5"/>
      <c r="G16" s="7"/>
      <c r="H16" s="8"/>
      <c r="J16" s="37"/>
      <c r="K16" s="38"/>
    </row>
    <row r="17" spans="1:12" ht="17.25" customHeight="1" x14ac:dyDescent="0.25">
      <c r="A17" s="13">
        <v>3</v>
      </c>
      <c r="B17" s="153" t="s">
        <v>166</v>
      </c>
      <c r="C17" s="153"/>
      <c r="D17" s="4">
        <v>22134</v>
      </c>
      <c r="E17" s="5" t="s">
        <v>22</v>
      </c>
      <c r="F17" s="6">
        <v>907</v>
      </c>
      <c r="G17" s="7" t="s">
        <v>23</v>
      </c>
      <c r="H17" s="8">
        <v>52</v>
      </c>
      <c r="I17" s="9" t="s">
        <v>33</v>
      </c>
      <c r="J17" s="37">
        <f>IF(MID(I17,1,2)=("P."),(ROUND(D17*((F17)+(H17/100)),)),IF(MID(I17,1,2)=("%o"),(ROUND(D17*(((F17)+(H17/100))/1000),)),IF(MID(I17,1,2)=("Ea"),(ROUND(D17*((F17)+(H17/100)),)),ROUND(D17*(((F17)+(H17/100))/100),))))</f>
        <v>200870</v>
      </c>
      <c r="K17" s="38" t="s">
        <v>24</v>
      </c>
    </row>
    <row r="18" spans="1:12" ht="15" customHeight="1" x14ac:dyDescent="0.25">
      <c r="B18" s="48"/>
      <c r="C18" s="48"/>
      <c r="D18" s="4"/>
      <c r="E18" s="5"/>
      <c r="G18" s="7"/>
      <c r="H18" s="8"/>
      <c r="J18" s="37"/>
      <c r="K18" s="38"/>
    </row>
    <row r="19" spans="1:12" ht="16.5" customHeight="1" x14ac:dyDescent="0.25">
      <c r="A19" s="13">
        <v>4</v>
      </c>
      <c r="B19" s="160" t="s">
        <v>167</v>
      </c>
      <c r="C19" s="160"/>
      <c r="D19" s="49"/>
      <c r="E19" s="49"/>
      <c r="F19" s="49"/>
      <c r="G19" s="49"/>
      <c r="H19" s="49"/>
      <c r="I19" s="49"/>
      <c r="J19" s="37"/>
      <c r="K19" s="49"/>
    </row>
    <row r="20" spans="1:12" ht="15" customHeight="1" x14ac:dyDescent="0.25">
      <c r="B20" s="160"/>
      <c r="C20" s="160"/>
      <c r="D20" s="4"/>
      <c r="E20" s="5"/>
      <c r="G20" s="7"/>
      <c r="H20" s="8"/>
      <c r="J20" s="37"/>
      <c r="K20" s="38"/>
      <c r="L20" s="49"/>
    </row>
    <row r="21" spans="1:12" ht="15" customHeight="1" x14ac:dyDescent="0.25">
      <c r="B21" s="160"/>
      <c r="C21" s="160"/>
      <c r="D21" s="4">
        <v>22134</v>
      </c>
      <c r="E21" s="5" t="s">
        <v>22</v>
      </c>
      <c r="F21" s="6">
        <v>1887</v>
      </c>
      <c r="G21" s="7" t="s">
        <v>23</v>
      </c>
      <c r="H21" s="8">
        <v>40</v>
      </c>
      <c r="I21" s="9" t="s">
        <v>33</v>
      </c>
      <c r="J21" s="37">
        <f>IF(MID(I21,1,2)=("P."),(ROUND(D21*((F21)+(H21/100)),)),IF(MID(I21,1,2)=("%o"),(ROUND(D21*(((F21)+(H21/100))/1000),)),IF(MID(I21,1,2)=("Ea"),(ROUND(D21*((F21)+(H21/100)),)),ROUND(D21*(((F21)+(H21/100))/100),))))</f>
        <v>417757</v>
      </c>
      <c r="K21" s="38" t="s">
        <v>24</v>
      </c>
    </row>
    <row r="22" spans="1:12" ht="12" customHeight="1" x14ac:dyDescent="0.25">
      <c r="D22" s="4"/>
      <c r="E22" s="5"/>
      <c r="G22" s="7"/>
      <c r="H22" s="8"/>
      <c r="J22" s="37"/>
      <c r="K22" s="11"/>
    </row>
    <row r="23" spans="1:12" ht="15" customHeight="1" x14ac:dyDescent="0.25">
      <c r="A23" s="13">
        <v>5</v>
      </c>
      <c r="B23" s="161" t="s">
        <v>168</v>
      </c>
      <c r="C23" s="161"/>
      <c r="D23" s="50">
        <v>22134</v>
      </c>
      <c r="E23" s="5" t="s">
        <v>22</v>
      </c>
      <c r="F23" s="51">
        <v>69</v>
      </c>
      <c r="G23" s="7" t="s">
        <v>23</v>
      </c>
      <c r="H23" s="8">
        <v>46</v>
      </c>
      <c r="I23" s="9" t="s">
        <v>33</v>
      </c>
      <c r="J23" s="37">
        <f>IF(MID(I23,1,2)=("P."),(ROUND(D23*((F23)+(H23/100)),)),IF(MID(I23,1,2)=("%o"),(ROUND(D23*(((F23)+(H23/100))/1000),)),IF(MID(I23,1,2)=("Ea"),(ROUND(D23*((F23)+(H23/100)),)),ROUND(D23*(((F23)+(H23/100))/100),))))</f>
        <v>15374</v>
      </c>
      <c r="K23" s="38" t="s">
        <v>24</v>
      </c>
    </row>
    <row r="24" spans="1:12" ht="15" customHeight="1" x14ac:dyDescent="0.25">
      <c r="D24" s="4"/>
      <c r="E24" s="5"/>
      <c r="G24" s="7"/>
      <c r="H24" s="8"/>
      <c r="J24" s="37"/>
      <c r="K24" s="11"/>
    </row>
    <row r="25" spans="1:12" ht="15" customHeight="1" x14ac:dyDescent="0.25">
      <c r="A25" s="13">
        <v>6</v>
      </c>
      <c r="B25" s="29" t="s">
        <v>169</v>
      </c>
      <c r="C25" s="29"/>
    </row>
    <row r="26" spans="1:12" ht="15" customHeight="1" x14ac:dyDescent="0.25">
      <c r="B26" s="29" t="s">
        <v>164</v>
      </c>
      <c r="C26" s="29"/>
      <c r="D26" s="4"/>
      <c r="E26" s="5"/>
      <c r="G26" s="7"/>
      <c r="H26" s="8"/>
      <c r="J26" s="37"/>
      <c r="K26" s="38"/>
    </row>
    <row r="27" spans="1:12" ht="15" customHeight="1" x14ac:dyDescent="0.25">
      <c r="B27" s="29" t="s">
        <v>170</v>
      </c>
      <c r="C27" s="29"/>
      <c r="D27" s="4"/>
      <c r="E27" s="5"/>
      <c r="G27" s="7"/>
      <c r="H27" s="8"/>
      <c r="J27" s="37"/>
      <c r="K27" s="38"/>
    </row>
    <row r="28" spans="1:12" ht="15" customHeight="1" x14ac:dyDescent="0.25">
      <c r="B28" s="29" t="s">
        <v>171</v>
      </c>
      <c r="C28" s="29"/>
      <c r="D28" s="52">
        <v>1305</v>
      </c>
      <c r="E28" s="40" t="s">
        <v>36</v>
      </c>
      <c r="F28" s="53">
        <v>423</v>
      </c>
      <c r="G28" s="7" t="s">
        <v>23</v>
      </c>
      <c r="H28" s="54">
        <v>13</v>
      </c>
      <c r="I28" s="55" t="s">
        <v>37</v>
      </c>
      <c r="J28" s="45">
        <f>IF(MID(I28,1,2)=("P."),(ROUND(D28*((F28)+(H28/100)),)),IF(MID(I28,1,2)=("%o"),(ROUND(D28*(((F28)+(H28/100))/1000),)),IF(MID(I28,1,2)=("Ea"),(ROUND(D28*((F28)+(H28/100)),)),ROUND(D28*(((F28)+(H28/100))/100),))))</f>
        <v>552185</v>
      </c>
      <c r="K28" s="56" t="s">
        <v>24</v>
      </c>
    </row>
    <row r="29" spans="1:12" ht="15" customHeight="1" x14ac:dyDescent="0.25">
      <c r="D29" s="4"/>
      <c r="E29" s="5"/>
      <c r="G29" s="7"/>
      <c r="H29" s="8"/>
      <c r="J29" s="37"/>
      <c r="K29" s="38"/>
    </row>
    <row r="30" spans="1:12" ht="14.25" customHeight="1" x14ac:dyDescent="0.25">
      <c r="A30" s="13">
        <v>7</v>
      </c>
      <c r="B30" s="29" t="s">
        <v>162</v>
      </c>
      <c r="C30" s="29"/>
      <c r="D30" s="4"/>
      <c r="E30" s="5"/>
      <c r="G30" s="7"/>
      <c r="H30" s="8"/>
      <c r="J30" s="37"/>
      <c r="K30" s="38"/>
    </row>
    <row r="31" spans="1:12" ht="15" customHeight="1" x14ac:dyDescent="0.25">
      <c r="B31" s="29" t="s">
        <v>161</v>
      </c>
      <c r="C31" s="29"/>
    </row>
    <row r="32" spans="1:12" ht="15" customHeight="1" x14ac:dyDescent="0.25">
      <c r="B32" s="29" t="s">
        <v>163</v>
      </c>
      <c r="C32" s="29"/>
      <c r="D32" s="57">
        <v>58</v>
      </c>
      <c r="E32" s="5" t="s">
        <v>45</v>
      </c>
      <c r="F32" s="6">
        <v>542</v>
      </c>
      <c r="G32" s="7" t="s">
        <v>23</v>
      </c>
      <c r="H32" s="8">
        <v>3</v>
      </c>
      <c r="I32" s="9" t="s">
        <v>46</v>
      </c>
      <c r="J32" s="37">
        <f>IF(MID(I32,1,2)=("P."),(ROUND(D32*((F32)+(H32/100)),)),IF(MID(I32,1,2)=("%o"),(ROUND(D32*(((F32)+(H32/100))/1000),)),IF(MID(I32,1,2)=("Ea"),(ROUND(D32*((F32)+(H32/100)),)),ROUND(D32*(((F32)+(H32/100))/100),))))</f>
        <v>31438</v>
      </c>
      <c r="K32" s="38" t="s">
        <v>24</v>
      </c>
    </row>
    <row r="33" spans="1:13" ht="15" customHeight="1" x14ac:dyDescent="0.25">
      <c r="B33" s="29"/>
      <c r="C33" s="29"/>
      <c r="D33" s="57"/>
      <c r="E33" s="5"/>
      <c r="G33" s="7"/>
      <c r="H33" s="8"/>
      <c r="I33" s="9" t="s">
        <v>5</v>
      </c>
      <c r="J33" s="58">
        <f>SUM(J9:J32)</f>
        <v>2237185</v>
      </c>
      <c r="K33" s="11" t="s">
        <v>24</v>
      </c>
    </row>
    <row r="34" spans="1:13" ht="15" customHeight="1" x14ac:dyDescent="0.25">
      <c r="B34" s="29"/>
      <c r="C34" s="29"/>
      <c r="D34" s="57"/>
      <c r="E34" s="5"/>
      <c r="F34" s="6" t="s">
        <v>205</v>
      </c>
      <c r="G34" s="7"/>
      <c r="H34" s="8"/>
      <c r="J34" s="59"/>
      <c r="K34" s="11" t="s">
        <v>24</v>
      </c>
    </row>
    <row r="35" spans="1:13" ht="15" customHeight="1" x14ac:dyDescent="0.25">
      <c r="B35" s="29"/>
      <c r="C35" s="29"/>
      <c r="D35" s="57"/>
      <c r="E35" s="5"/>
      <c r="G35" s="7"/>
      <c r="H35" s="8"/>
      <c r="I35" s="9" t="s">
        <v>5</v>
      </c>
      <c r="J35" s="60"/>
      <c r="K35" s="11" t="s">
        <v>24</v>
      </c>
    </row>
    <row r="36" spans="1:13" ht="15" customHeight="1" x14ac:dyDescent="0.25">
      <c r="B36" s="48"/>
      <c r="C36" s="48"/>
      <c r="D36" s="57"/>
      <c r="E36" s="5"/>
      <c r="G36" s="7"/>
      <c r="H36" s="8"/>
      <c r="J36" s="10"/>
      <c r="K36" s="38"/>
    </row>
    <row r="37" spans="1:13" ht="15" customHeight="1" x14ac:dyDescent="0.25">
      <c r="B37" s="1" t="s">
        <v>90</v>
      </c>
      <c r="C37" s="48"/>
      <c r="D37" s="57"/>
      <c r="E37" s="5"/>
      <c r="G37" s="7"/>
      <c r="H37" s="8"/>
      <c r="J37" s="10"/>
    </row>
    <row r="38" spans="1:13" ht="15" customHeight="1" x14ac:dyDescent="0.25">
      <c r="A38" s="61">
        <v>1</v>
      </c>
      <c r="B38" s="62" t="s">
        <v>178</v>
      </c>
      <c r="C38" s="63"/>
      <c r="D38" s="64"/>
      <c r="E38" s="65"/>
      <c r="F38" s="66"/>
      <c r="G38" s="67"/>
      <c r="H38" s="68"/>
      <c r="I38" s="69"/>
      <c r="J38" s="10"/>
      <c r="K38" s="70"/>
    </row>
    <row r="39" spans="1:13" s="13" customFormat="1" ht="15" customHeight="1" x14ac:dyDescent="0.25">
      <c r="A39" s="61"/>
      <c r="B39" s="62" t="s">
        <v>177</v>
      </c>
      <c r="C39" s="63"/>
      <c r="D39" s="64"/>
      <c r="E39" s="65"/>
      <c r="F39" s="66"/>
      <c r="G39" s="67"/>
      <c r="H39" s="68"/>
      <c r="I39" s="69"/>
      <c r="J39" s="10"/>
      <c r="K39" s="70"/>
      <c r="L39" s="3"/>
      <c r="M39" s="3"/>
    </row>
    <row r="40" spans="1:13" s="13" customFormat="1" ht="15" customHeight="1" x14ac:dyDescent="0.25">
      <c r="A40" s="61"/>
      <c r="B40" s="62" t="s">
        <v>176</v>
      </c>
      <c r="C40" s="63"/>
      <c r="D40" s="64"/>
      <c r="E40" s="65"/>
      <c r="F40" s="66"/>
      <c r="G40" s="67"/>
      <c r="H40" s="68"/>
      <c r="I40" s="69"/>
      <c r="J40" s="10"/>
      <c r="K40" s="70"/>
      <c r="L40" s="3"/>
      <c r="M40" s="3"/>
    </row>
    <row r="41" spans="1:13" s="13" customFormat="1" ht="15" customHeight="1" x14ac:dyDescent="0.25">
      <c r="A41" s="61"/>
      <c r="B41" s="62" t="s">
        <v>175</v>
      </c>
      <c r="C41" s="63"/>
      <c r="D41" s="64"/>
      <c r="E41" s="65"/>
      <c r="F41" s="66"/>
      <c r="G41" s="67"/>
      <c r="H41" s="68"/>
      <c r="I41" s="69"/>
      <c r="J41" s="10"/>
      <c r="K41" s="70"/>
      <c r="L41" s="3"/>
      <c r="M41" s="3"/>
    </row>
    <row r="42" spans="1:13" s="13" customFormat="1" ht="15" customHeight="1" x14ac:dyDescent="0.25">
      <c r="A42" s="61"/>
      <c r="B42" s="62" t="s">
        <v>174</v>
      </c>
      <c r="C42" s="63"/>
      <c r="D42" s="71">
        <v>60</v>
      </c>
      <c r="E42" s="65" t="s">
        <v>173</v>
      </c>
      <c r="F42" s="66"/>
      <c r="G42" s="67"/>
      <c r="H42" s="68"/>
      <c r="I42" s="72" t="s">
        <v>194</v>
      </c>
      <c r="J42" s="10"/>
      <c r="K42" s="38"/>
      <c r="L42" s="3"/>
      <c r="M42" s="3"/>
    </row>
    <row r="43" spans="1:13" s="13" customFormat="1" ht="15" customHeight="1" x14ac:dyDescent="0.25">
      <c r="B43" s="48"/>
      <c r="C43" s="48"/>
      <c r="D43" s="57"/>
      <c r="E43" s="5"/>
      <c r="F43" s="6"/>
      <c r="G43" s="7"/>
      <c r="H43" s="12" t="s">
        <v>131</v>
      </c>
      <c r="I43" s="9"/>
      <c r="J43" s="73"/>
      <c r="K43" s="38"/>
      <c r="L43" s="3"/>
      <c r="M43" s="3"/>
    </row>
    <row r="44" spans="1:13" s="13" customFormat="1" ht="15" customHeight="1" x14ac:dyDescent="0.25">
      <c r="A44" s="74"/>
      <c r="B44" s="48"/>
      <c r="C44" s="48"/>
      <c r="D44" s="57"/>
      <c r="E44" s="5"/>
      <c r="F44" s="6"/>
      <c r="G44" s="7"/>
      <c r="H44" s="8"/>
      <c r="I44" s="9"/>
      <c r="J44" s="75"/>
      <c r="K44" s="76"/>
      <c r="L44" s="3"/>
      <c r="M44" s="3"/>
    </row>
    <row r="45" spans="1:13" s="13" customFormat="1" ht="15" customHeight="1" x14ac:dyDescent="0.35">
      <c r="A45" s="13" t="s">
        <v>96</v>
      </c>
      <c r="B45" s="77" t="s">
        <v>151</v>
      </c>
      <c r="C45" s="3"/>
      <c r="D45" s="78"/>
      <c r="E45" s="78"/>
      <c r="F45" s="78"/>
      <c r="G45" s="78"/>
      <c r="H45" s="78"/>
      <c r="I45" s="78"/>
      <c r="J45" s="78"/>
      <c r="K45" s="3"/>
      <c r="L45" s="3"/>
      <c r="M45" s="3"/>
    </row>
    <row r="46" spans="1:13" s="13" customFormat="1" ht="15" customHeight="1" x14ac:dyDescent="0.25">
      <c r="B46" s="35"/>
      <c r="C46" s="3"/>
      <c r="D46" s="36"/>
      <c r="E46" s="17"/>
      <c r="F46" s="6"/>
      <c r="G46" s="9"/>
      <c r="H46" s="17"/>
      <c r="I46" s="9"/>
      <c r="J46" s="6"/>
      <c r="K46" s="17"/>
      <c r="L46" s="3"/>
      <c r="M46" s="3"/>
    </row>
    <row r="47" spans="1:13" s="13" customFormat="1" ht="15" customHeight="1" x14ac:dyDescent="0.25">
      <c r="A47" s="13">
        <v>1</v>
      </c>
      <c r="B47" s="3" t="s">
        <v>157</v>
      </c>
      <c r="C47" s="3"/>
      <c r="D47" s="4">
        <v>89556.26</v>
      </c>
      <c r="E47" s="15" t="s">
        <v>22</v>
      </c>
      <c r="F47" s="6">
        <v>121</v>
      </c>
      <c r="G47" s="7" t="s">
        <v>23</v>
      </c>
      <c r="H47" s="8">
        <v>0</v>
      </c>
      <c r="I47" s="9" t="s">
        <v>113</v>
      </c>
      <c r="J47" s="10">
        <f>IF(MID(I47,1,2)=("P."),(ROUND(D47*((F47)+(H47/100)),)),IF(MID(I47,1,2)=("%o"),(ROUND(D47*(((F47)+(H47/100))/1000),)),IF(MID(I47,1,2)=("Ea"),(ROUND(D47*((F47)+(H47/100)),)),ROUND(D47*(((F47)+(H47/100))/100),))))</f>
        <v>108363</v>
      </c>
      <c r="K47" s="38" t="s">
        <v>24</v>
      </c>
      <c r="L47" s="3"/>
      <c r="M47" s="3"/>
    </row>
    <row r="48" spans="1:13" s="13" customFormat="1" ht="15" customHeight="1" x14ac:dyDescent="0.25">
      <c r="B48" s="3"/>
      <c r="C48" s="3"/>
      <c r="D48" s="4"/>
      <c r="E48" s="15"/>
      <c r="F48" s="6"/>
      <c r="G48" s="7"/>
      <c r="H48" s="8"/>
      <c r="I48" s="9"/>
      <c r="J48" s="10"/>
      <c r="K48" s="38"/>
      <c r="L48" s="3"/>
      <c r="M48" s="3"/>
    </row>
    <row r="49" spans="1:13" s="13" customFormat="1" ht="15" customHeight="1" x14ac:dyDescent="0.25">
      <c r="A49" s="13">
        <v>2</v>
      </c>
      <c r="B49" s="3" t="s">
        <v>195</v>
      </c>
      <c r="C49" s="3"/>
      <c r="D49" s="36"/>
      <c r="E49" s="17"/>
      <c r="F49" s="6"/>
      <c r="G49" s="7"/>
      <c r="H49" s="11"/>
      <c r="I49" s="9"/>
      <c r="J49" s="10"/>
      <c r="K49" s="3"/>
      <c r="L49" s="3"/>
      <c r="M49" s="3"/>
    </row>
    <row r="50" spans="1:13" s="13" customFormat="1" ht="15" customHeight="1" x14ac:dyDescent="0.25">
      <c r="B50" s="3" t="s">
        <v>196</v>
      </c>
      <c r="C50" s="3"/>
      <c r="D50" s="4">
        <v>89556.26</v>
      </c>
      <c r="E50" s="15" t="s">
        <v>22</v>
      </c>
      <c r="F50" s="6">
        <v>2206</v>
      </c>
      <c r="G50" s="7" t="s">
        <v>23</v>
      </c>
      <c r="H50" s="8">
        <v>60</v>
      </c>
      <c r="I50" s="9" t="s">
        <v>33</v>
      </c>
      <c r="J50" s="10">
        <f>IF(MID(I50,1,2)=("P."),(ROUND(D50*((F50)+(H50/100)),)),IF(MID(I50,1,2)=("%o"),(ROUND(D50*(((F50)+(H50/100))/1000),)),IF(MID(I50,1,2)=("Ea"),(ROUND(D50*((F50)+(H50/100)),)),ROUND(D50*(((F50)+(H50/100))/100),))))</f>
        <v>1976148</v>
      </c>
      <c r="K50" s="38" t="s">
        <v>24</v>
      </c>
      <c r="L50" s="3"/>
      <c r="M50" s="3"/>
    </row>
    <row r="51" spans="1:13" s="13" customFormat="1" ht="15" customHeight="1" x14ac:dyDescent="0.25">
      <c r="B51" s="3"/>
      <c r="C51" s="3"/>
      <c r="D51" s="4"/>
      <c r="E51" s="15"/>
      <c r="F51" s="6"/>
      <c r="G51" s="7"/>
      <c r="H51" s="8"/>
      <c r="I51" s="9"/>
      <c r="J51" s="10"/>
      <c r="K51" s="38"/>
      <c r="L51" s="3"/>
      <c r="M51" s="3"/>
    </row>
    <row r="52" spans="1:13" s="13" customFormat="1" ht="15" customHeight="1" x14ac:dyDescent="0.25">
      <c r="A52" s="13" t="s">
        <v>95</v>
      </c>
      <c r="B52" s="17" t="s">
        <v>158</v>
      </c>
      <c r="C52" s="48"/>
      <c r="D52" s="39"/>
      <c r="E52" s="79"/>
      <c r="F52" s="80"/>
      <c r="G52" s="42"/>
      <c r="H52" s="54"/>
      <c r="I52" s="55"/>
      <c r="J52" s="81"/>
      <c r="K52" s="82"/>
      <c r="L52" s="3"/>
      <c r="M52" s="3"/>
    </row>
    <row r="53" spans="1:13" s="13" customFormat="1" ht="15" customHeight="1" x14ac:dyDescent="0.25">
      <c r="B53" s="17" t="s">
        <v>159</v>
      </c>
      <c r="C53" s="48"/>
      <c r="D53" s="39"/>
      <c r="E53" s="79"/>
      <c r="F53" s="80"/>
      <c r="G53" s="42"/>
      <c r="H53" s="54"/>
      <c r="I53" s="55"/>
      <c r="J53" s="81"/>
      <c r="K53" s="82"/>
      <c r="L53" s="3"/>
      <c r="M53" s="3"/>
    </row>
    <row r="54" spans="1:13" s="13" customFormat="1" ht="15" customHeight="1" x14ac:dyDescent="0.25">
      <c r="B54" s="17" t="s">
        <v>160</v>
      </c>
      <c r="C54" s="48"/>
      <c r="D54" s="39">
        <v>18846.8</v>
      </c>
      <c r="E54" s="79" t="s">
        <v>22</v>
      </c>
      <c r="F54" s="80">
        <v>228</v>
      </c>
      <c r="G54" s="42" t="s">
        <v>23</v>
      </c>
      <c r="H54" s="54">
        <v>9</v>
      </c>
      <c r="I54" s="55" t="s">
        <v>18</v>
      </c>
      <c r="J54" s="81">
        <f>IF(MID(I54,1,2)=("P."),(ROUND(D54*((F54)+(H54/100)),)),IF(MID(I54,1,2)=("%o"),(ROUND(D54*(((F54)+(H54/100))/1000),)),IF(MID(I54,1,2)=("Ea"),(ROUND(D54*((F54)+(H54/100)),)),ROUND(D54*(((F54)+(H54/100))/100),))))</f>
        <v>42988</v>
      </c>
      <c r="K54" s="82" t="s">
        <v>24</v>
      </c>
    </row>
    <row r="55" spans="1:13" s="13" customFormat="1" ht="15" customHeight="1" x14ac:dyDescent="0.25">
      <c r="B55" s="48"/>
      <c r="C55" s="48"/>
      <c r="D55" s="39"/>
      <c r="E55" s="79"/>
      <c r="F55" s="80"/>
      <c r="G55" s="42"/>
      <c r="H55" s="54"/>
      <c r="I55" s="55"/>
      <c r="J55" s="81"/>
      <c r="K55" s="82"/>
    </row>
    <row r="56" spans="1:13" ht="15" customHeight="1" x14ac:dyDescent="0.25">
      <c r="A56" s="13" t="s">
        <v>96</v>
      </c>
      <c r="B56" s="17" t="s">
        <v>158</v>
      </c>
      <c r="C56" s="48"/>
      <c r="D56" s="39"/>
      <c r="E56" s="79"/>
      <c r="F56" s="80"/>
      <c r="G56" s="42"/>
      <c r="H56" s="54"/>
      <c r="I56" s="55"/>
      <c r="J56" s="81"/>
      <c r="K56" s="82"/>
    </row>
    <row r="57" spans="1:13" ht="15" customHeight="1" x14ac:dyDescent="0.25">
      <c r="B57" s="17" t="s">
        <v>159</v>
      </c>
      <c r="C57" s="48"/>
      <c r="D57" s="39"/>
      <c r="E57" s="79"/>
      <c r="F57" s="80"/>
      <c r="G57" s="42"/>
      <c r="H57" s="54"/>
      <c r="I57" s="55"/>
      <c r="J57" s="81"/>
      <c r="K57" s="82"/>
    </row>
    <row r="58" spans="1:13" ht="15" customHeight="1" x14ac:dyDescent="0.25">
      <c r="B58" s="17" t="s">
        <v>160</v>
      </c>
      <c r="C58" s="48"/>
      <c r="D58" s="39">
        <v>18846.8</v>
      </c>
      <c r="E58" s="79" t="s">
        <v>22</v>
      </c>
      <c r="F58" s="80">
        <v>456</v>
      </c>
      <c r="G58" s="42" t="s">
        <v>23</v>
      </c>
      <c r="H58" s="54">
        <v>18</v>
      </c>
      <c r="I58" s="55" t="s">
        <v>18</v>
      </c>
      <c r="J58" s="81">
        <f>IF(MID(I58,1,2)=("P."),(ROUND(D58*((F58)+(H58/100)),)),IF(MID(I58,1,2)=("%o"),(ROUND(D58*(((F58)+(H58/100))/1000),)),IF(MID(I58,1,2)=("Ea"),(ROUND(D58*((F58)+(H58/100)),)),ROUND(D58*(((F58)+(H58/100))/100),))))</f>
        <v>85975</v>
      </c>
      <c r="K58" s="82" t="s">
        <v>24</v>
      </c>
    </row>
    <row r="59" spans="1:13" ht="15" customHeight="1" x14ac:dyDescent="0.25">
      <c r="B59" s="48"/>
      <c r="C59" s="48"/>
      <c r="D59" s="39"/>
      <c r="E59" s="79"/>
      <c r="F59" s="80"/>
      <c r="G59" s="42"/>
      <c r="H59" s="54"/>
      <c r="I59" s="55"/>
      <c r="J59" s="81"/>
      <c r="K59" s="82"/>
    </row>
    <row r="60" spans="1:13" ht="15" customHeight="1" x14ac:dyDescent="0.25">
      <c r="A60" s="13" t="s">
        <v>97</v>
      </c>
      <c r="B60" s="17" t="s">
        <v>158</v>
      </c>
      <c r="C60" s="48"/>
      <c r="D60" s="39"/>
      <c r="E60" s="79"/>
      <c r="F60" s="80"/>
      <c r="G60" s="42"/>
      <c r="H60" s="54"/>
      <c r="I60" s="55"/>
      <c r="J60" s="81"/>
      <c r="K60" s="82"/>
    </row>
    <row r="61" spans="1:13" s="83" customFormat="1" ht="15" customHeight="1" x14ac:dyDescent="0.25">
      <c r="A61" s="13"/>
      <c r="B61" s="17" t="s">
        <v>159</v>
      </c>
      <c r="C61" s="48"/>
      <c r="D61" s="39"/>
      <c r="E61" s="79"/>
      <c r="F61" s="80"/>
      <c r="G61" s="42"/>
      <c r="H61" s="54"/>
      <c r="I61" s="55"/>
      <c r="J61" s="81"/>
      <c r="K61" s="82"/>
    </row>
    <row r="62" spans="1:13" ht="15" customHeight="1" x14ac:dyDescent="0.25">
      <c r="B62" s="17" t="s">
        <v>160</v>
      </c>
      <c r="C62" s="48"/>
      <c r="D62" s="39">
        <v>9423.4</v>
      </c>
      <c r="E62" s="79" t="s">
        <v>22</v>
      </c>
      <c r="F62" s="80">
        <v>648</v>
      </c>
      <c r="G62" s="42" t="s">
        <v>23</v>
      </c>
      <c r="H62" s="54">
        <v>27</v>
      </c>
      <c r="I62" s="55" t="s">
        <v>18</v>
      </c>
      <c r="J62" s="81">
        <f>IF(MID(I62,1,2)=("P."),(ROUND(D62*((F62)+(H62/100)),)),IF(MID(I62,1,2)=("%o"),(ROUND(D62*(((F62)+(H62/100))/1000),)),IF(MID(I62,1,2)=("Ea"),(ROUND(D62*((F62)+(H62/100)),)),ROUND(D62*(((F62)+(H62/100))/100),))))</f>
        <v>61089</v>
      </c>
      <c r="K62" s="82" t="s">
        <v>24</v>
      </c>
    </row>
    <row r="63" spans="1:13" ht="15" customHeight="1" x14ac:dyDescent="0.25">
      <c r="D63" s="4"/>
      <c r="E63" s="15"/>
      <c r="G63" s="7"/>
      <c r="H63" s="8"/>
      <c r="J63" s="10"/>
      <c r="K63" s="38"/>
    </row>
    <row r="64" spans="1:13" ht="15" customHeight="1" x14ac:dyDescent="0.25">
      <c r="A64" s="13">
        <v>3</v>
      </c>
      <c r="B64" s="3" t="s">
        <v>180</v>
      </c>
      <c r="D64" s="4"/>
      <c r="E64" s="5"/>
      <c r="G64" s="7"/>
      <c r="H64" s="8"/>
      <c r="J64" s="84"/>
      <c r="K64" s="11"/>
    </row>
    <row r="65" spans="1:11" ht="15" customHeight="1" x14ac:dyDescent="0.25">
      <c r="B65" s="3" t="s">
        <v>181</v>
      </c>
      <c r="D65" s="4">
        <v>153066.04999999999</v>
      </c>
      <c r="E65" s="5" t="s">
        <v>22</v>
      </c>
      <c r="F65" s="6">
        <v>226</v>
      </c>
      <c r="G65" s="7" t="s">
        <v>23</v>
      </c>
      <c r="H65" s="8">
        <v>88</v>
      </c>
      <c r="I65" s="9" t="s">
        <v>113</v>
      </c>
      <c r="J65" s="84">
        <f>IF(MID(I65,1,2)=("P."),(ROUND(D65*((F65)+(H65/100)),)),IF(MID(I65,1,2)=("%o"),(ROUND(D65*(((F65)+(H65/100))/1000),)),IF(MID(I65,1,2)=("Ea"),(ROUND(D65*((F65)+(H65/100)),)),ROUND(D65*(((F65)+(H65/100))/100),))))</f>
        <v>347276</v>
      </c>
      <c r="K65" s="11" t="s">
        <v>24</v>
      </c>
    </row>
    <row r="66" spans="1:11" ht="15" customHeight="1" x14ac:dyDescent="0.25">
      <c r="D66" s="4"/>
      <c r="E66" s="5"/>
      <c r="G66" s="7"/>
      <c r="H66" s="8"/>
      <c r="J66" s="84"/>
      <c r="K66" s="11"/>
    </row>
    <row r="67" spans="1:11" ht="15" customHeight="1" x14ac:dyDescent="0.25">
      <c r="A67" s="13">
        <v>4</v>
      </c>
      <c r="B67" s="3" t="s">
        <v>59</v>
      </c>
      <c r="D67" s="4"/>
      <c r="E67" s="15"/>
      <c r="G67" s="7"/>
      <c r="H67" s="8"/>
      <c r="J67" s="10"/>
      <c r="K67" s="38"/>
    </row>
    <row r="68" spans="1:11" ht="15" customHeight="1" x14ac:dyDescent="0.25">
      <c r="B68" s="29" t="s">
        <v>60</v>
      </c>
      <c r="C68" s="85"/>
      <c r="D68" s="57">
        <v>182</v>
      </c>
      <c r="E68" s="5" t="s">
        <v>45</v>
      </c>
      <c r="F68" s="6">
        <v>102</v>
      </c>
      <c r="G68" s="7" t="s">
        <v>23</v>
      </c>
      <c r="H68" s="8">
        <v>85</v>
      </c>
      <c r="I68" s="9" t="s">
        <v>46</v>
      </c>
      <c r="J68" s="10">
        <f>IF(MID(I68,1,2)=("P."),(ROUND(D68*((F68)+(H68/100)),)),IF(MID(I68,1,2)=("%o"),(ROUND(D68*(((F68)+(H68/100))/1000),)),IF(MID(I68,1,2)=("Ea"),(ROUND(D68*((F68)+(H68/100)),)),ROUND(D68*(((F68)+(H68/100))/100),))))</f>
        <v>18719</v>
      </c>
      <c r="K68" s="38" t="s">
        <v>24</v>
      </c>
    </row>
    <row r="69" spans="1:11" ht="15" customHeight="1" x14ac:dyDescent="0.25">
      <c r="B69" s="35"/>
      <c r="D69" s="4"/>
      <c r="E69" s="15"/>
      <c r="G69" s="7"/>
      <c r="H69" s="8"/>
      <c r="J69" s="10"/>
      <c r="K69" s="38"/>
    </row>
    <row r="70" spans="1:11" ht="15" customHeight="1" x14ac:dyDescent="0.25">
      <c r="A70" s="13">
        <v>5</v>
      </c>
      <c r="B70" s="3" t="s">
        <v>61</v>
      </c>
      <c r="D70" s="4"/>
      <c r="E70" s="15"/>
      <c r="G70" s="7"/>
      <c r="H70" s="8"/>
      <c r="J70" s="10"/>
      <c r="K70" s="38"/>
    </row>
    <row r="71" spans="1:11" ht="15" customHeight="1" x14ac:dyDescent="0.25">
      <c r="B71" s="29" t="s">
        <v>62</v>
      </c>
      <c r="C71" s="85"/>
      <c r="D71" s="57">
        <v>728</v>
      </c>
      <c r="E71" s="5" t="s">
        <v>45</v>
      </c>
      <c r="F71" s="6">
        <v>51</v>
      </c>
      <c r="G71" s="7" t="s">
        <v>23</v>
      </c>
      <c r="H71" s="8">
        <v>43</v>
      </c>
      <c r="I71" s="9" t="s">
        <v>46</v>
      </c>
      <c r="J71" s="10">
        <f>IF(MID(I71,1,2)=("P."),(ROUND(D71*((F71)+(H71/100)),)),IF(MID(I71,1,2)=("%o"),(ROUND(D71*(((F71)+(H71/100))/1000),)),IF(MID(I71,1,2)=("Ea"),(ROUND(D71*((F71)+(H71/100)),)),ROUND(D71*(((F71)+(H71/100))/100),))))</f>
        <v>37441</v>
      </c>
      <c r="K71" s="38" t="s">
        <v>24</v>
      </c>
    </row>
    <row r="72" spans="1:11" ht="15" customHeight="1" x14ac:dyDescent="0.25">
      <c r="B72" s="29"/>
      <c r="C72" s="85"/>
      <c r="D72" s="57"/>
      <c r="E72" s="5"/>
      <c r="G72" s="7"/>
      <c r="H72" s="8"/>
      <c r="J72" s="10"/>
      <c r="K72" s="38"/>
    </row>
    <row r="73" spans="1:11" ht="15" customHeight="1" x14ac:dyDescent="0.25">
      <c r="A73" s="13">
        <v>6</v>
      </c>
      <c r="B73" s="3" t="s">
        <v>38</v>
      </c>
      <c r="D73" s="86"/>
      <c r="E73" s="3"/>
      <c r="F73" s="3"/>
      <c r="G73" s="3"/>
      <c r="H73" s="8"/>
      <c r="I73" s="3"/>
      <c r="J73" s="3"/>
      <c r="K73" s="3"/>
    </row>
    <row r="74" spans="1:11" s="13" customFormat="1" ht="18.75" customHeight="1" x14ac:dyDescent="0.25">
      <c r="B74" s="3" t="s">
        <v>39</v>
      </c>
      <c r="C74" s="3"/>
      <c r="D74" s="86"/>
      <c r="E74" s="3"/>
      <c r="F74" s="3"/>
      <c r="G74" s="3"/>
      <c r="H74" s="8"/>
      <c r="I74" s="3"/>
      <c r="J74" s="3"/>
      <c r="K74" s="3"/>
    </row>
    <row r="75" spans="1:11" s="13" customFormat="1" ht="15" customHeight="1" x14ac:dyDescent="0.25">
      <c r="B75" s="3" t="s">
        <v>40</v>
      </c>
      <c r="C75" s="3"/>
      <c r="D75" s="86"/>
      <c r="E75" s="3"/>
      <c r="F75" s="3"/>
      <c r="G75" s="3"/>
      <c r="H75" s="8"/>
      <c r="I75" s="3"/>
      <c r="J75" s="3"/>
      <c r="K75" s="3"/>
    </row>
    <row r="76" spans="1:11" s="13" customFormat="1" ht="15" customHeight="1" x14ac:dyDescent="0.25">
      <c r="B76" s="3" t="s">
        <v>41</v>
      </c>
      <c r="C76" s="3"/>
      <c r="D76" s="86"/>
      <c r="E76" s="3"/>
      <c r="F76" s="3"/>
      <c r="G76" s="3"/>
      <c r="H76" s="8"/>
      <c r="I76" s="3"/>
      <c r="J76" s="3"/>
      <c r="K76" s="3"/>
    </row>
    <row r="77" spans="1:11" s="13" customFormat="1" ht="15" customHeight="1" x14ac:dyDescent="0.25">
      <c r="B77" s="3" t="s">
        <v>42</v>
      </c>
      <c r="C77" s="3"/>
      <c r="D77" s="86"/>
      <c r="E77" s="3"/>
      <c r="F77" s="3"/>
      <c r="G77" s="3"/>
      <c r="H77" s="8"/>
      <c r="I77" s="3"/>
      <c r="J77" s="3"/>
      <c r="K77" s="3"/>
    </row>
    <row r="78" spans="1:11" s="13" customFormat="1" ht="15" customHeight="1" x14ac:dyDescent="0.25">
      <c r="B78" s="3" t="s">
        <v>43</v>
      </c>
      <c r="C78" s="3"/>
      <c r="D78" s="86"/>
      <c r="E78" s="3"/>
      <c r="F78" s="3"/>
      <c r="G78" s="3"/>
      <c r="H78" s="8"/>
      <c r="I78" s="3"/>
      <c r="J78" s="3"/>
      <c r="K78" s="3"/>
    </row>
    <row r="79" spans="1:11" s="13" customFormat="1" ht="12" customHeight="1" x14ac:dyDescent="0.25">
      <c r="B79" s="3" t="s">
        <v>63</v>
      </c>
      <c r="C79" s="3"/>
      <c r="D79" s="4">
        <v>1490</v>
      </c>
      <c r="E79" s="15" t="s">
        <v>22</v>
      </c>
      <c r="F79" s="6">
        <v>1647</v>
      </c>
      <c r="G79" s="7" t="s">
        <v>23</v>
      </c>
      <c r="H79" s="8">
        <v>69</v>
      </c>
      <c r="I79" s="9" t="s">
        <v>15</v>
      </c>
      <c r="J79" s="10">
        <f>IF(MID(I79,1,2)=("P."),(ROUND(D79*((F79)+(H79/100)),)),IF(MID(I79,1,2)=("%o"),(ROUND(D79*(((F79)+(H79/100))/1000),)),IF(MID(I79,1,2)=("Ea"),(ROUND(D79*((F79)+(H79/100)),)),ROUND(D79*(((F79)+(H79/100))/100),))))</f>
        <v>2455058</v>
      </c>
      <c r="K79" s="11" t="s">
        <v>24</v>
      </c>
    </row>
    <row r="80" spans="1:11" s="13" customFormat="1" ht="15" customHeight="1" x14ac:dyDescent="0.25">
      <c r="B80" s="3"/>
      <c r="C80" s="3"/>
      <c r="D80" s="4"/>
      <c r="E80" s="15"/>
      <c r="F80" s="6"/>
      <c r="G80" s="7"/>
      <c r="H80" s="8"/>
      <c r="I80" s="9"/>
      <c r="J80" s="10"/>
      <c r="K80" s="11"/>
    </row>
    <row r="81" spans="1:13" s="13" customFormat="1" ht="15" customHeight="1" x14ac:dyDescent="0.25">
      <c r="A81" s="13">
        <v>7</v>
      </c>
      <c r="B81" s="155" t="s">
        <v>73</v>
      </c>
      <c r="C81" s="155"/>
      <c r="D81" s="4"/>
      <c r="E81" s="5"/>
      <c r="F81" s="6"/>
      <c r="G81" s="7"/>
      <c r="H81" s="8"/>
      <c r="I81" s="9"/>
      <c r="J81" s="10"/>
      <c r="K81" s="38"/>
    </row>
    <row r="82" spans="1:13" s="13" customFormat="1" ht="15" customHeight="1" x14ac:dyDescent="0.25">
      <c r="B82" s="155"/>
      <c r="C82" s="155"/>
      <c r="D82" s="4"/>
      <c r="E82" s="5"/>
      <c r="F82" s="6"/>
      <c r="G82" s="7"/>
      <c r="H82" s="8"/>
      <c r="I82" s="9"/>
      <c r="J82" s="10"/>
      <c r="K82" s="38"/>
    </row>
    <row r="83" spans="1:13" s="13" customFormat="1" ht="15" customHeight="1" x14ac:dyDescent="0.25">
      <c r="B83" s="155"/>
      <c r="C83" s="155"/>
      <c r="D83" s="4"/>
      <c r="E83" s="5"/>
      <c r="F83" s="6"/>
      <c r="G83" s="7"/>
      <c r="H83" s="8"/>
      <c r="I83" s="9"/>
      <c r="J83" s="10"/>
      <c r="K83" s="38"/>
    </row>
    <row r="84" spans="1:13" s="13" customFormat="1" ht="15" customHeight="1" x14ac:dyDescent="0.25">
      <c r="B84" s="155"/>
      <c r="C84" s="155"/>
      <c r="D84" s="4"/>
      <c r="E84" s="5"/>
      <c r="F84" s="6"/>
      <c r="G84" s="7"/>
      <c r="H84" s="8"/>
      <c r="I84" s="9"/>
      <c r="J84" s="10"/>
      <c r="K84" s="38"/>
    </row>
    <row r="85" spans="1:13" s="13" customFormat="1" ht="15" customHeight="1" x14ac:dyDescent="0.25">
      <c r="B85" s="155"/>
      <c r="C85" s="155"/>
      <c r="D85" s="4"/>
      <c r="E85" s="5"/>
      <c r="F85" s="6"/>
      <c r="G85" s="7"/>
      <c r="H85" s="8"/>
      <c r="I85" s="9"/>
      <c r="J85" s="10"/>
      <c r="K85" s="38"/>
    </row>
    <row r="86" spans="1:13" s="13" customFormat="1" ht="15" customHeight="1" x14ac:dyDescent="0.25">
      <c r="B86" s="155"/>
      <c r="C86" s="155"/>
      <c r="D86" s="4"/>
      <c r="E86" s="5"/>
      <c r="F86" s="6"/>
      <c r="G86" s="7"/>
      <c r="H86" s="8"/>
      <c r="I86" s="9"/>
      <c r="J86" s="10"/>
      <c r="K86" s="38"/>
    </row>
    <row r="87" spans="1:13" s="13" customFormat="1" ht="15" customHeight="1" x14ac:dyDescent="0.25">
      <c r="B87" s="155"/>
      <c r="C87" s="155"/>
      <c r="D87" s="4">
        <v>1490</v>
      </c>
      <c r="E87" s="15" t="s">
        <v>22</v>
      </c>
      <c r="F87" s="6">
        <v>194</v>
      </c>
      <c r="G87" s="7" t="s">
        <v>23</v>
      </c>
      <c r="H87" s="8">
        <v>16</v>
      </c>
      <c r="I87" s="9" t="s">
        <v>15</v>
      </c>
      <c r="J87" s="10">
        <f>IF(MID(I87,1,2)=("P."),(ROUND(D87*((F87)+(H87/100)),)),IF(MID(I87,1,2)=("%o"),(ROUND(D87*(((F87)+(H87/100))/1000),)),IF(MID(I87,1,2)=("Ea"),(ROUND(D87*((F87)+(H87/100)),)),ROUND(D87*(((F87)+(H87/100))/100),))))</f>
        <v>289298</v>
      </c>
      <c r="K87" s="11" t="s">
        <v>24</v>
      </c>
    </row>
    <row r="88" spans="1:13" s="13" customFormat="1" ht="15" customHeight="1" x14ac:dyDescent="0.25">
      <c r="B88" s="48"/>
      <c r="C88" s="48"/>
      <c r="D88" s="4"/>
      <c r="E88" s="15"/>
      <c r="F88" s="6"/>
      <c r="G88" s="7"/>
      <c r="H88" s="8"/>
      <c r="I88" s="9"/>
      <c r="J88" s="10"/>
      <c r="K88" s="11"/>
    </row>
    <row r="89" spans="1:13" s="13" customFormat="1" ht="15" customHeight="1" x14ac:dyDescent="0.25">
      <c r="A89" s="13">
        <v>8</v>
      </c>
      <c r="B89" s="3" t="s">
        <v>117</v>
      </c>
      <c r="C89" s="3"/>
      <c r="D89" s="36"/>
      <c r="E89" s="17"/>
      <c r="F89" s="6"/>
      <c r="G89" s="9"/>
      <c r="H89" s="17"/>
      <c r="I89" s="9"/>
      <c r="J89" s="6"/>
      <c r="K89" s="17"/>
      <c r="L89" s="3"/>
      <c r="M89" s="3"/>
    </row>
    <row r="90" spans="1:13" s="13" customFormat="1" ht="15" customHeight="1" x14ac:dyDescent="0.25">
      <c r="B90" s="3" t="s">
        <v>118</v>
      </c>
      <c r="C90" s="3"/>
      <c r="D90" s="36"/>
      <c r="E90" s="17"/>
      <c r="F90" s="6"/>
      <c r="G90" s="9"/>
      <c r="H90" s="17"/>
      <c r="I90" s="9"/>
      <c r="J90" s="6"/>
      <c r="K90" s="17"/>
      <c r="L90" s="3"/>
      <c r="M90" s="3"/>
    </row>
    <row r="91" spans="1:13" s="13" customFormat="1" ht="15" customHeight="1" x14ac:dyDescent="0.25">
      <c r="B91" s="3" t="s">
        <v>119</v>
      </c>
      <c r="C91" s="3"/>
      <c r="D91" s="36"/>
      <c r="E91" s="17"/>
      <c r="F91" s="6"/>
      <c r="G91" s="9"/>
      <c r="H91" s="17"/>
      <c r="I91" s="9"/>
      <c r="J91" s="6"/>
      <c r="K91" s="17"/>
      <c r="L91" s="3"/>
      <c r="M91" s="3"/>
    </row>
    <row r="92" spans="1:13" s="13" customFormat="1" ht="15" customHeight="1" x14ac:dyDescent="0.25">
      <c r="B92" s="3" t="s">
        <v>120</v>
      </c>
      <c r="C92" s="3"/>
      <c r="D92" s="4">
        <v>24801</v>
      </c>
      <c r="E92" s="5" t="s">
        <v>22</v>
      </c>
      <c r="F92" s="6">
        <v>1072</v>
      </c>
      <c r="G92" s="7" t="s">
        <v>23</v>
      </c>
      <c r="H92" s="8">
        <v>6</v>
      </c>
      <c r="I92" s="9" t="s">
        <v>113</v>
      </c>
      <c r="J92" s="84">
        <f>IF(MID(I92,1,2)=("P."),(ROUND(D92*((F92)+(H92/100)),)),IF(MID(I92,1,2)=("%o"),(ROUND(D92*(((F92)+(H92/100))/1000),)),IF(MID(I92,1,2)=("Ea"),(ROUND(D92*((F92)+(H92/100)),)),ROUND(D92*(((F92)+(H92/100))/100),))))</f>
        <v>265882</v>
      </c>
      <c r="K92" s="11" t="s">
        <v>24</v>
      </c>
      <c r="L92" s="3"/>
      <c r="M92" s="3"/>
    </row>
    <row r="93" spans="1:13" s="13" customFormat="1" ht="15" customHeight="1" x14ac:dyDescent="0.25">
      <c r="B93" s="3"/>
      <c r="C93" s="3"/>
      <c r="D93" s="4"/>
      <c r="E93" s="5"/>
      <c r="F93" s="6"/>
      <c r="G93" s="7"/>
      <c r="H93" s="8"/>
      <c r="I93" s="9"/>
      <c r="J93" s="84"/>
      <c r="K93" s="11"/>
      <c r="L93" s="3"/>
      <c r="M93" s="3"/>
    </row>
    <row r="94" spans="1:13" s="13" customFormat="1" ht="15" customHeight="1" x14ac:dyDescent="0.25">
      <c r="A94" s="13">
        <v>9</v>
      </c>
      <c r="B94" s="3" t="s">
        <v>114</v>
      </c>
      <c r="C94" s="3"/>
      <c r="D94" s="4"/>
      <c r="E94" s="5"/>
      <c r="F94" s="6"/>
      <c r="G94" s="7"/>
      <c r="H94" s="8"/>
      <c r="I94" s="9"/>
      <c r="J94" s="84"/>
      <c r="K94" s="11"/>
      <c r="L94" s="3"/>
      <c r="M94" s="3"/>
    </row>
    <row r="95" spans="1:13" s="13" customFormat="1" ht="15" customHeight="1" x14ac:dyDescent="0.25">
      <c r="B95" s="3" t="s">
        <v>115</v>
      </c>
      <c r="C95" s="3"/>
      <c r="D95" s="4"/>
      <c r="E95" s="5"/>
      <c r="F95" s="6"/>
      <c r="G95" s="7"/>
      <c r="H95" s="8"/>
      <c r="I95" s="9"/>
      <c r="J95" s="84"/>
      <c r="K95" s="11"/>
      <c r="L95" s="3"/>
      <c r="M95" s="3"/>
    </row>
    <row r="96" spans="1:13" s="13" customFormat="1" ht="15" customHeight="1" x14ac:dyDescent="0.25">
      <c r="B96" s="3" t="s">
        <v>116</v>
      </c>
      <c r="C96" s="3"/>
      <c r="D96" s="4">
        <v>4459</v>
      </c>
      <c r="E96" s="5" t="s">
        <v>22</v>
      </c>
      <c r="F96" s="6">
        <v>1160</v>
      </c>
      <c r="G96" s="7" t="s">
        <v>23</v>
      </c>
      <c r="H96" s="8">
        <v>6</v>
      </c>
      <c r="I96" s="9" t="s">
        <v>113</v>
      </c>
      <c r="J96" s="84">
        <f>IF(MID(I96,1,2)=("P."),(ROUND(D96*((F96)+(H96/100)),)),IF(MID(I96,1,2)=("%o"),(ROUND(D96*(((F96)+(H96/100))/1000),)),IF(MID(I96,1,2)=("Ea"),(ROUND(D96*((F96)+(H96/100)),)),ROUND(D96*(((F96)+(H96/100))/100),))))</f>
        <v>51727</v>
      </c>
      <c r="K96" s="11" t="s">
        <v>24</v>
      </c>
      <c r="L96" s="3"/>
      <c r="M96" s="3"/>
    </row>
    <row r="97" spans="1:13" s="13" customFormat="1" ht="15" customHeight="1" x14ac:dyDescent="0.25">
      <c r="B97" s="48"/>
      <c r="C97" s="48"/>
      <c r="D97" s="87"/>
      <c r="E97" s="17"/>
      <c r="F97" s="6"/>
      <c r="G97" s="88"/>
      <c r="H97" s="8"/>
      <c r="I97" s="89" t="s">
        <v>5</v>
      </c>
      <c r="J97" s="90">
        <f>SUM(J47:J96)</f>
        <v>5739964</v>
      </c>
      <c r="K97" s="91" t="s">
        <v>24</v>
      </c>
      <c r="L97" s="3"/>
      <c r="M97" s="3"/>
    </row>
    <row r="98" spans="1:13" s="13" customFormat="1" ht="15" customHeight="1" x14ac:dyDescent="0.25">
      <c r="B98" s="48"/>
      <c r="C98" s="48"/>
      <c r="D98" s="92" t="s">
        <v>205</v>
      </c>
      <c r="E98" s="92"/>
      <c r="F98" s="92"/>
      <c r="G98" s="92"/>
      <c r="H98" s="92"/>
      <c r="I98" s="93"/>
      <c r="J98" s="94"/>
      <c r="K98" s="95"/>
      <c r="L98" s="3"/>
      <c r="M98" s="3"/>
    </row>
    <row r="99" spans="1:13" s="13" customFormat="1" ht="15" customHeight="1" x14ac:dyDescent="0.25">
      <c r="B99" s="48"/>
      <c r="C99" s="48"/>
      <c r="D99" s="87"/>
      <c r="E99" s="17"/>
      <c r="F99" s="6"/>
      <c r="G99" s="88"/>
      <c r="H99" s="8"/>
      <c r="I99" s="89" t="s">
        <v>5</v>
      </c>
      <c r="J99" s="96"/>
      <c r="K99" s="91"/>
      <c r="L99" s="3"/>
      <c r="M99" s="3"/>
    </row>
    <row r="100" spans="1:13" s="13" customFormat="1" ht="15" customHeight="1" x14ac:dyDescent="0.25">
      <c r="A100" s="13" t="s">
        <v>96</v>
      </c>
      <c r="B100" s="156" t="s">
        <v>78</v>
      </c>
      <c r="C100" s="156"/>
      <c r="D100" s="87"/>
      <c r="E100" s="17"/>
      <c r="F100" s="6"/>
      <c r="G100" s="88"/>
      <c r="H100" s="8"/>
      <c r="I100" s="89"/>
      <c r="J100" s="97"/>
      <c r="K100" s="91"/>
      <c r="L100" s="3"/>
      <c r="M100" s="3"/>
    </row>
    <row r="101" spans="1:13" s="13" customFormat="1" ht="15" customHeight="1" x14ac:dyDescent="0.25">
      <c r="A101" s="13">
        <v>1</v>
      </c>
      <c r="B101" s="23" t="s">
        <v>64</v>
      </c>
      <c r="C101" s="3"/>
      <c r="D101" s="98"/>
      <c r="E101" s="17"/>
      <c r="F101" s="6"/>
      <c r="G101" s="88"/>
      <c r="H101" s="8"/>
      <c r="I101" s="9"/>
      <c r="J101" s="10"/>
      <c r="K101" s="38"/>
      <c r="L101" s="3"/>
      <c r="M101" s="3"/>
    </row>
    <row r="102" spans="1:13" s="13" customFormat="1" ht="15" customHeight="1" x14ac:dyDescent="0.25">
      <c r="B102" s="3" t="s">
        <v>65</v>
      </c>
      <c r="C102" s="3"/>
      <c r="D102" s="98"/>
      <c r="E102" s="17"/>
      <c r="F102" s="6"/>
      <c r="G102" s="88"/>
      <c r="H102" s="8"/>
      <c r="I102" s="9"/>
      <c r="J102" s="10"/>
      <c r="K102" s="38"/>
      <c r="L102" s="3"/>
      <c r="M102" s="3"/>
    </row>
    <row r="103" spans="1:13" ht="15" customHeight="1" x14ac:dyDescent="0.25">
      <c r="B103" s="3" t="s">
        <v>66</v>
      </c>
      <c r="D103" s="98"/>
      <c r="G103" s="88"/>
      <c r="H103" s="8"/>
      <c r="J103" s="10"/>
      <c r="K103" s="38"/>
    </row>
    <row r="104" spans="1:13" ht="15" customHeight="1" x14ac:dyDescent="0.25">
      <c r="B104" s="3" t="s">
        <v>67</v>
      </c>
      <c r="D104" s="98"/>
      <c r="G104" s="88"/>
      <c r="H104" s="8"/>
      <c r="J104" s="10"/>
      <c r="K104" s="38"/>
    </row>
    <row r="105" spans="1:13" ht="15" customHeight="1" x14ac:dyDescent="0.25">
      <c r="B105" s="3" t="s">
        <v>68</v>
      </c>
      <c r="D105" s="98"/>
      <c r="G105" s="88"/>
      <c r="H105" s="8"/>
      <c r="J105" s="10"/>
      <c r="K105" s="38"/>
    </row>
    <row r="106" spans="1:13" s="83" customFormat="1" ht="15" customHeight="1" x14ac:dyDescent="0.25">
      <c r="A106" s="13"/>
      <c r="B106" s="3"/>
      <c r="C106" s="3"/>
      <c r="D106" s="87">
        <v>2508</v>
      </c>
      <c r="E106" s="17" t="s">
        <v>36</v>
      </c>
      <c r="F106" s="6"/>
      <c r="G106" s="88"/>
      <c r="H106" s="8"/>
      <c r="I106" s="9" t="s">
        <v>37</v>
      </c>
      <c r="J106" s="10"/>
      <c r="K106" s="11"/>
    </row>
    <row r="107" spans="1:13" ht="15" customHeight="1" x14ac:dyDescent="0.25">
      <c r="D107" s="87"/>
      <c r="G107" s="88"/>
      <c r="H107" s="8"/>
      <c r="J107" s="10"/>
      <c r="K107" s="11"/>
    </row>
    <row r="108" spans="1:13" ht="15" customHeight="1" x14ac:dyDescent="0.25">
      <c r="A108" s="99">
        <v>9</v>
      </c>
      <c r="B108" s="100" t="s">
        <v>182</v>
      </c>
      <c r="C108" s="100"/>
      <c r="D108" s="100"/>
      <c r="E108" s="15"/>
      <c r="G108" s="7"/>
      <c r="H108" s="8"/>
      <c r="J108" s="101"/>
      <c r="K108" s="38"/>
    </row>
    <row r="109" spans="1:13" ht="15" customHeight="1" x14ac:dyDescent="0.25">
      <c r="A109" s="99"/>
      <c r="B109" s="100" t="s">
        <v>183</v>
      </c>
      <c r="C109" s="100"/>
      <c r="D109" s="100"/>
      <c r="E109" s="15"/>
      <c r="G109" s="7"/>
      <c r="H109" s="8"/>
      <c r="J109" s="101"/>
      <c r="K109" s="38"/>
    </row>
    <row r="110" spans="1:13" x14ac:dyDescent="0.25">
      <c r="A110" s="99"/>
      <c r="B110" s="100" t="s">
        <v>184</v>
      </c>
      <c r="C110" s="100"/>
      <c r="D110" s="100"/>
      <c r="E110" s="15"/>
      <c r="G110" s="7"/>
      <c r="H110" s="8"/>
      <c r="J110" s="101"/>
      <c r="K110" s="38"/>
    </row>
    <row r="111" spans="1:13" x14ac:dyDescent="0.25">
      <c r="A111" s="99"/>
      <c r="B111" s="100" t="s">
        <v>185</v>
      </c>
      <c r="C111" s="100"/>
      <c r="D111" s="100"/>
      <c r="E111" s="15"/>
      <c r="G111" s="7"/>
      <c r="H111" s="8"/>
      <c r="J111" s="101"/>
      <c r="K111" s="38"/>
    </row>
    <row r="112" spans="1:13" x14ac:dyDescent="0.25">
      <c r="A112" s="99"/>
      <c r="B112" s="100" t="s">
        <v>186</v>
      </c>
      <c r="C112" s="100"/>
      <c r="D112" s="100"/>
      <c r="E112" s="15"/>
      <c r="G112" s="7"/>
      <c r="H112" s="8"/>
      <c r="J112" s="101"/>
      <c r="K112" s="38"/>
    </row>
    <row r="113" spans="1:11" x14ac:dyDescent="0.25">
      <c r="A113" s="99"/>
      <c r="B113" s="100" t="s">
        <v>187</v>
      </c>
      <c r="C113" s="100"/>
      <c r="D113" s="100"/>
      <c r="E113" s="15"/>
      <c r="G113" s="7"/>
      <c r="H113" s="8"/>
      <c r="J113" s="101"/>
      <c r="K113" s="38"/>
    </row>
    <row r="114" spans="1:11" x14ac:dyDescent="0.25">
      <c r="A114" s="99"/>
      <c r="B114" s="100" t="s">
        <v>188</v>
      </c>
      <c r="C114" s="100"/>
      <c r="D114" s="100"/>
      <c r="E114" s="15"/>
      <c r="G114" s="7"/>
      <c r="H114" s="8"/>
      <c r="J114" s="101"/>
      <c r="K114" s="38"/>
    </row>
    <row r="115" spans="1:11" x14ac:dyDescent="0.25">
      <c r="A115" s="99"/>
      <c r="B115" s="100" t="s">
        <v>189</v>
      </c>
      <c r="C115" s="100"/>
      <c r="D115" s="100"/>
      <c r="E115" s="15"/>
      <c r="G115" s="7"/>
      <c r="H115" s="8"/>
      <c r="J115" s="101"/>
      <c r="K115" s="38"/>
    </row>
    <row r="116" spans="1:11" x14ac:dyDescent="0.25">
      <c r="A116" s="99"/>
      <c r="B116" s="100" t="s">
        <v>190</v>
      </c>
      <c r="C116" s="100"/>
      <c r="D116" s="100"/>
      <c r="E116" s="15"/>
      <c r="G116" s="7"/>
      <c r="H116" s="8"/>
      <c r="J116" s="101"/>
      <c r="K116" s="38"/>
    </row>
    <row r="117" spans="1:11" x14ac:dyDescent="0.25">
      <c r="A117" s="99"/>
      <c r="B117" s="100" t="s">
        <v>191</v>
      </c>
      <c r="C117" s="100"/>
      <c r="D117" s="87">
        <v>84984.25</v>
      </c>
      <c r="E117" s="17" t="s">
        <v>22</v>
      </c>
      <c r="G117" s="88"/>
      <c r="H117" s="8"/>
      <c r="I117" s="9" t="s">
        <v>15</v>
      </c>
      <c r="J117" s="10"/>
      <c r="K117" s="11"/>
    </row>
    <row r="118" spans="1:11" x14ac:dyDescent="0.25">
      <c r="A118" s="99"/>
      <c r="B118" s="100"/>
      <c r="C118" s="100"/>
      <c r="D118" s="87"/>
      <c r="G118" s="88"/>
      <c r="H118" s="8"/>
      <c r="J118" s="10"/>
      <c r="K118" s="11"/>
    </row>
    <row r="119" spans="1:11" x14ac:dyDescent="0.25">
      <c r="A119" s="2">
        <v>3</v>
      </c>
      <c r="B119" s="23" t="s">
        <v>197</v>
      </c>
      <c r="C119" s="102"/>
      <c r="D119" s="103"/>
      <c r="E119" s="104"/>
      <c r="F119" s="105"/>
      <c r="G119" s="106"/>
      <c r="H119" s="107"/>
      <c r="I119" s="108"/>
      <c r="J119" s="109"/>
      <c r="K119" s="23"/>
    </row>
    <row r="120" spans="1:11" x14ac:dyDescent="0.25">
      <c r="A120" s="2"/>
      <c r="B120" s="110" t="s">
        <v>198</v>
      </c>
      <c r="C120" s="102"/>
      <c r="D120" s="103"/>
      <c r="E120" s="104"/>
      <c r="F120" s="105"/>
      <c r="G120" s="106"/>
      <c r="H120" s="107"/>
      <c r="I120" s="108"/>
      <c r="J120" s="109"/>
      <c r="K120" s="23"/>
    </row>
    <row r="121" spans="1:11" x14ac:dyDescent="0.25">
      <c r="A121" s="2"/>
      <c r="B121" s="110" t="s">
        <v>199</v>
      </c>
      <c r="C121" s="102"/>
      <c r="D121" s="103"/>
      <c r="E121" s="104"/>
      <c r="F121" s="105"/>
      <c r="G121" s="106"/>
      <c r="H121" s="107"/>
      <c r="I121" s="108"/>
      <c r="J121" s="109"/>
      <c r="K121" s="23"/>
    </row>
    <row r="122" spans="1:11" x14ac:dyDescent="0.25">
      <c r="A122" s="2"/>
      <c r="B122" s="110" t="s">
        <v>200</v>
      </c>
      <c r="C122" s="102"/>
      <c r="D122" s="103"/>
      <c r="E122" s="104"/>
      <c r="F122" s="105"/>
      <c r="G122" s="106"/>
      <c r="H122" s="107"/>
      <c r="I122" s="108"/>
      <c r="J122" s="109"/>
      <c r="K122" s="23"/>
    </row>
    <row r="123" spans="1:11" x14ac:dyDescent="0.25">
      <c r="A123" s="2"/>
      <c r="B123" s="110" t="s">
        <v>201</v>
      </c>
      <c r="C123" s="102"/>
      <c r="D123" s="103"/>
      <c r="E123" s="104"/>
      <c r="F123" s="105"/>
      <c r="G123" s="106"/>
      <c r="H123" s="107"/>
      <c r="I123" s="108"/>
      <c r="J123" s="109"/>
      <c r="K123" s="23"/>
    </row>
    <row r="124" spans="1:11" x14ac:dyDescent="0.25">
      <c r="A124" s="2"/>
      <c r="B124" s="110" t="s">
        <v>202</v>
      </c>
      <c r="C124" s="102"/>
      <c r="D124" s="23"/>
      <c r="E124" s="23"/>
      <c r="F124" s="23"/>
      <c r="G124" s="23"/>
      <c r="H124" s="104"/>
      <c r="I124" s="23"/>
      <c r="J124" s="23"/>
      <c r="K124" s="23"/>
    </row>
    <row r="125" spans="1:11" x14ac:dyDescent="0.25">
      <c r="A125" s="2"/>
      <c r="B125" s="22" t="s">
        <v>203</v>
      </c>
      <c r="C125" s="2"/>
      <c r="D125" s="103">
        <v>15340</v>
      </c>
      <c r="E125" s="104" t="s">
        <v>22</v>
      </c>
      <c r="F125" s="105"/>
      <c r="G125" s="106"/>
      <c r="H125" s="107"/>
      <c r="I125" s="108" t="s">
        <v>15</v>
      </c>
      <c r="J125" s="109"/>
      <c r="K125" s="111"/>
    </row>
    <row r="126" spans="1:11" x14ac:dyDescent="0.25">
      <c r="D126" s="87"/>
      <c r="G126" s="88"/>
      <c r="H126" s="12" t="s">
        <v>121</v>
      </c>
      <c r="J126" s="112"/>
      <c r="K126" s="11"/>
    </row>
    <row r="127" spans="1:11" x14ac:dyDescent="0.25">
      <c r="D127" s="87"/>
      <c r="G127" s="88"/>
      <c r="H127" s="8"/>
      <c r="J127" s="10"/>
      <c r="K127" s="11"/>
    </row>
    <row r="128" spans="1:11" x14ac:dyDescent="0.25">
      <c r="D128" s="87"/>
      <c r="G128" s="88"/>
      <c r="H128" s="12" t="s">
        <v>122</v>
      </c>
      <c r="I128" s="89"/>
      <c r="J128" s="113"/>
      <c r="K128" s="11"/>
    </row>
    <row r="129" spans="1:13" s="13" customFormat="1" ht="15" customHeight="1" x14ac:dyDescent="0.25">
      <c r="A129" s="74"/>
      <c r="B129" s="48"/>
      <c r="C129" s="48"/>
      <c r="D129" s="57"/>
      <c r="E129" s="5"/>
      <c r="F129" s="6"/>
      <c r="G129" s="7"/>
      <c r="H129" s="8"/>
      <c r="I129" s="9"/>
      <c r="J129" s="75"/>
      <c r="K129" s="76"/>
      <c r="L129" s="3"/>
      <c r="M129" s="3"/>
    </row>
    <row r="130" spans="1:13" ht="19.5" x14ac:dyDescent="0.35">
      <c r="A130" s="114" t="s">
        <v>97</v>
      </c>
      <c r="B130" s="77" t="s">
        <v>74</v>
      </c>
      <c r="C130" s="115"/>
      <c r="D130" s="87"/>
      <c r="G130" s="88"/>
      <c r="H130" s="8"/>
      <c r="I130" s="89"/>
      <c r="J130" s="97"/>
      <c r="K130" s="91"/>
    </row>
    <row r="131" spans="1:13" ht="12" customHeight="1" x14ac:dyDescent="0.35">
      <c r="A131" s="114"/>
      <c r="B131" s="35"/>
      <c r="C131" s="48"/>
      <c r="D131" s="87"/>
      <c r="G131" s="88"/>
      <c r="H131" s="8"/>
      <c r="I131" s="89"/>
      <c r="J131" s="97"/>
      <c r="K131" s="91"/>
    </row>
    <row r="132" spans="1:13" x14ac:dyDescent="0.25">
      <c r="A132" s="13">
        <v>1</v>
      </c>
      <c r="B132" s="3" t="s">
        <v>56</v>
      </c>
      <c r="G132" s="7"/>
      <c r="H132" s="11"/>
      <c r="J132" s="10"/>
      <c r="K132" s="3"/>
    </row>
    <row r="133" spans="1:13" x14ac:dyDescent="0.25">
      <c r="B133" s="3" t="s">
        <v>58</v>
      </c>
      <c r="D133" s="4">
        <v>10989.96</v>
      </c>
      <c r="E133" s="15" t="s">
        <v>21</v>
      </c>
      <c r="F133" s="6">
        <v>3327</v>
      </c>
      <c r="G133" s="7" t="s">
        <v>23</v>
      </c>
      <c r="H133" s="8">
        <v>50</v>
      </c>
      <c r="I133" s="9" t="s">
        <v>32</v>
      </c>
      <c r="J133" s="37">
        <f>IF(MID(I133,1,2)=("P."),(ROUND(D133*((F133)+(H133/100)),)),IF(MID(I133,1,2)=("%o"),(ROUND(D133*(((F133)+(H133/100))/1000),)),IF(MID(I133,1,2)=("Ea"),(ROUND(D133*((F133)+(H133/100)),)),ROUND(D133*(((F133)+(H133/100))/100),))))</f>
        <v>365691</v>
      </c>
      <c r="K133" s="38" t="s">
        <v>24</v>
      </c>
    </row>
    <row r="134" spans="1:13" ht="19.5" x14ac:dyDescent="0.35">
      <c r="A134" s="114"/>
      <c r="B134" s="35"/>
      <c r="C134" s="48"/>
      <c r="D134" s="87"/>
      <c r="G134" s="88"/>
      <c r="H134" s="8"/>
      <c r="I134" s="89"/>
      <c r="J134" s="97"/>
      <c r="K134" s="91"/>
    </row>
    <row r="135" spans="1:13" x14ac:dyDescent="0.25">
      <c r="A135" s="13">
        <v>2</v>
      </c>
      <c r="B135" s="155" t="s">
        <v>79</v>
      </c>
      <c r="C135" s="155"/>
      <c r="D135" s="87"/>
      <c r="G135" s="88"/>
      <c r="H135" s="8"/>
      <c r="I135" s="89"/>
      <c r="J135" s="97"/>
      <c r="K135" s="91"/>
    </row>
    <row r="136" spans="1:13" x14ac:dyDescent="0.25">
      <c r="B136" s="155"/>
      <c r="C136" s="155"/>
      <c r="D136" s="87"/>
      <c r="G136" s="88"/>
      <c r="H136" s="8"/>
      <c r="I136" s="89"/>
      <c r="J136" s="97"/>
      <c r="K136" s="91"/>
    </row>
    <row r="137" spans="1:13" x14ac:dyDescent="0.25">
      <c r="B137" s="155" t="s">
        <v>80</v>
      </c>
      <c r="C137" s="155"/>
      <c r="D137" s="4">
        <v>10989.95</v>
      </c>
      <c r="E137" s="5" t="s">
        <v>21</v>
      </c>
      <c r="F137" s="6">
        <v>9416</v>
      </c>
      <c r="G137" s="7" t="s">
        <v>23</v>
      </c>
      <c r="H137" s="8">
        <v>28</v>
      </c>
      <c r="I137" s="9" t="s">
        <v>31</v>
      </c>
      <c r="J137" s="10">
        <f>IF(MID(I137,1,2)=("P."),(ROUND(D137*((F137)+(H137/100)),)),IF(MID(I137,1,2)=("%o"),(ROUND(D137*(((F137)+(H137/100))/1000),)),IF(MID(I137,1,2)=("Ea"),(ROUND(D137*((F137)+(H137/100)),)),ROUND(D137*(((F137)+(H137/100))/100),))))</f>
        <v>1034844</v>
      </c>
      <c r="K137" s="38" t="s">
        <v>24</v>
      </c>
    </row>
    <row r="138" spans="1:13" x14ac:dyDescent="0.25">
      <c r="B138" s="48"/>
      <c r="C138" s="48"/>
      <c r="D138" s="87"/>
      <c r="G138" s="88"/>
      <c r="H138" s="8"/>
      <c r="I138" s="89"/>
      <c r="J138" s="97"/>
      <c r="K138" s="91"/>
    </row>
    <row r="139" spans="1:13" x14ac:dyDescent="0.25">
      <c r="A139" s="13">
        <v>3</v>
      </c>
      <c r="B139" s="158" t="s">
        <v>153</v>
      </c>
      <c r="C139" s="158"/>
      <c r="D139" s="87"/>
      <c r="G139" s="88"/>
      <c r="H139" s="8"/>
      <c r="J139" s="10"/>
      <c r="K139" s="11"/>
    </row>
    <row r="140" spans="1:13" x14ac:dyDescent="0.25">
      <c r="B140" s="158"/>
      <c r="C140" s="158"/>
      <c r="D140" s="87"/>
      <c r="G140" s="88"/>
      <c r="H140" s="8"/>
      <c r="J140" s="10"/>
      <c r="K140" s="11"/>
    </row>
    <row r="141" spans="1:13" x14ac:dyDescent="0.25">
      <c r="B141" s="158"/>
      <c r="C141" s="158"/>
      <c r="D141" s="87"/>
      <c r="G141" s="88"/>
      <c r="H141" s="8"/>
      <c r="J141" s="10"/>
      <c r="K141" s="11"/>
    </row>
    <row r="142" spans="1:13" x14ac:dyDescent="0.25">
      <c r="B142" s="158"/>
      <c r="C142" s="158"/>
      <c r="D142" s="87"/>
      <c r="G142" s="88"/>
      <c r="H142" s="8"/>
      <c r="J142" s="10"/>
      <c r="K142" s="11"/>
    </row>
    <row r="143" spans="1:13" x14ac:dyDescent="0.25">
      <c r="B143" s="158"/>
      <c r="C143" s="158"/>
      <c r="D143" s="4"/>
      <c r="E143" s="5"/>
      <c r="G143" s="7"/>
      <c r="H143" s="8"/>
      <c r="J143" s="10"/>
      <c r="K143" s="38"/>
    </row>
    <row r="144" spans="1:13" x14ac:dyDescent="0.25">
      <c r="B144" s="158"/>
      <c r="C144" s="158"/>
      <c r="D144" s="4"/>
      <c r="E144" s="5"/>
      <c r="G144" s="7"/>
      <c r="H144" s="8"/>
      <c r="J144" s="10"/>
      <c r="K144" s="38"/>
    </row>
    <row r="145" spans="1:11" x14ac:dyDescent="0.25">
      <c r="B145" s="158"/>
      <c r="C145" s="158"/>
      <c r="D145" s="4"/>
      <c r="E145" s="5"/>
      <c r="G145" s="7"/>
      <c r="H145" s="8"/>
      <c r="J145" s="10"/>
      <c r="K145" s="38"/>
    </row>
    <row r="146" spans="1:11" x14ac:dyDescent="0.25">
      <c r="B146" s="158"/>
      <c r="C146" s="158"/>
      <c r="D146" s="4">
        <v>21979.91</v>
      </c>
      <c r="E146" s="15" t="s">
        <v>22</v>
      </c>
      <c r="F146" s="6">
        <v>223</v>
      </c>
      <c r="G146" s="7" t="s">
        <v>23</v>
      </c>
      <c r="H146" s="8">
        <v>97</v>
      </c>
      <c r="I146" s="9" t="s">
        <v>15</v>
      </c>
      <c r="J146" s="10">
        <f>IF(MID(I146,1,2)=("P."),(ROUND(D146*((F146)+(H146/100)),)),IF(MID(I146,1,2)=("%o"),(ROUND(D146*(((F146)+(H146/100))/1000),)),IF(MID(I146,1,2)=("Ea"),(ROUND(D146*((F146)+(H146/100)),)),ROUND(D146*(((F146)+(H146/100))/100),))))</f>
        <v>4922840</v>
      </c>
      <c r="K146" s="11" t="s">
        <v>24</v>
      </c>
    </row>
    <row r="147" spans="1:11" ht="15.75" thickBot="1" x14ac:dyDescent="0.3">
      <c r="B147" s="85"/>
      <c r="C147" s="85"/>
      <c r="D147" s="4"/>
      <c r="E147" s="5"/>
      <c r="G147" s="7"/>
      <c r="H147" s="8"/>
      <c r="J147" s="116"/>
      <c r="K147" s="117"/>
    </row>
    <row r="148" spans="1:11" x14ac:dyDescent="0.25">
      <c r="B148" s="85"/>
      <c r="C148" s="85"/>
      <c r="D148" s="4"/>
      <c r="E148" s="5"/>
      <c r="G148" s="7"/>
      <c r="H148" s="8"/>
      <c r="I148" s="89" t="s">
        <v>5</v>
      </c>
      <c r="J148" s="97">
        <f>SUM(J133:J147)</f>
        <v>6323375</v>
      </c>
      <c r="K148" s="11" t="s">
        <v>24</v>
      </c>
    </row>
    <row r="149" spans="1:11" x14ac:dyDescent="0.25">
      <c r="A149" s="118"/>
      <c r="B149" s="23"/>
      <c r="C149" s="23"/>
      <c r="D149" s="159" t="s">
        <v>206</v>
      </c>
      <c r="E149" s="159"/>
      <c r="F149" s="159"/>
      <c r="G149" s="119"/>
      <c r="H149" s="119"/>
      <c r="I149" s="120"/>
      <c r="J149" s="121"/>
      <c r="K149" s="38"/>
    </row>
    <row r="150" spans="1:11" x14ac:dyDescent="0.25">
      <c r="A150" s="118"/>
      <c r="B150" s="23"/>
      <c r="C150" s="23"/>
      <c r="D150" s="23"/>
      <c r="E150" s="23"/>
      <c r="F150" s="23"/>
      <c r="G150" s="23"/>
      <c r="H150" s="23"/>
      <c r="I150" s="120" t="s">
        <v>5</v>
      </c>
      <c r="J150" s="122"/>
      <c r="K150" s="123"/>
    </row>
    <row r="151" spans="1:11" x14ac:dyDescent="0.25">
      <c r="A151" s="118"/>
      <c r="B151" s="23"/>
      <c r="C151" s="23"/>
      <c r="D151" s="23"/>
      <c r="E151" s="23"/>
      <c r="F151" s="23"/>
      <c r="G151" s="23"/>
      <c r="H151" s="23"/>
      <c r="I151" s="120"/>
      <c r="J151" s="121"/>
      <c r="K151" s="11"/>
    </row>
    <row r="152" spans="1:11" x14ac:dyDescent="0.25">
      <c r="B152" s="1" t="s">
        <v>90</v>
      </c>
      <c r="C152" s="48"/>
      <c r="D152" s="57"/>
      <c r="E152" s="5"/>
      <c r="G152" s="7"/>
      <c r="H152" s="8"/>
      <c r="J152" s="10"/>
    </row>
    <row r="153" spans="1:11" x14ac:dyDescent="0.25">
      <c r="A153" s="61">
        <v>1</v>
      </c>
      <c r="B153" s="62" t="s">
        <v>178</v>
      </c>
      <c r="C153" s="63"/>
      <c r="D153" s="64"/>
      <c r="E153" s="65"/>
      <c r="F153" s="66"/>
      <c r="G153" s="67"/>
      <c r="H153" s="68"/>
      <c r="I153" s="69"/>
      <c r="J153" s="10"/>
      <c r="K153" s="70"/>
    </row>
    <row r="154" spans="1:11" x14ac:dyDescent="0.25">
      <c r="A154" s="61"/>
      <c r="B154" s="62" t="s">
        <v>177</v>
      </c>
      <c r="C154" s="63"/>
      <c r="D154" s="64"/>
      <c r="E154" s="65"/>
      <c r="F154" s="66"/>
      <c r="G154" s="67"/>
      <c r="H154" s="68"/>
      <c r="I154" s="69"/>
      <c r="J154" s="10"/>
      <c r="K154" s="70"/>
    </row>
    <row r="155" spans="1:11" x14ac:dyDescent="0.25">
      <c r="A155" s="61"/>
      <c r="B155" s="62" t="s">
        <v>176</v>
      </c>
      <c r="C155" s="63"/>
      <c r="D155" s="64"/>
      <c r="E155" s="65"/>
      <c r="F155" s="66"/>
      <c r="G155" s="67"/>
      <c r="H155" s="68"/>
      <c r="I155" s="69"/>
      <c r="J155" s="10"/>
      <c r="K155" s="70"/>
    </row>
    <row r="156" spans="1:11" x14ac:dyDescent="0.25">
      <c r="A156" s="61"/>
      <c r="B156" s="62" t="s">
        <v>175</v>
      </c>
      <c r="C156" s="63"/>
      <c r="D156" s="64"/>
      <c r="E156" s="65"/>
      <c r="F156" s="66"/>
      <c r="G156" s="67"/>
      <c r="H156" s="68"/>
      <c r="I156" s="69"/>
      <c r="J156" s="10"/>
      <c r="K156" s="70"/>
    </row>
    <row r="157" spans="1:11" x14ac:dyDescent="0.25">
      <c r="A157" s="61"/>
      <c r="B157" s="62" t="s">
        <v>174</v>
      </c>
      <c r="C157" s="63"/>
      <c r="D157" s="64">
        <v>110</v>
      </c>
      <c r="E157" s="65" t="s">
        <v>173</v>
      </c>
      <c r="F157" s="66"/>
      <c r="G157" s="67"/>
      <c r="H157" s="68"/>
      <c r="I157" s="69" t="s">
        <v>172</v>
      </c>
      <c r="J157" s="10"/>
      <c r="K157" s="38"/>
    </row>
    <row r="158" spans="1:11" x14ac:dyDescent="0.25">
      <c r="B158" s="48"/>
      <c r="C158" s="48"/>
      <c r="D158" s="57"/>
      <c r="E158" s="5"/>
      <c r="G158" s="7"/>
      <c r="H158" s="12" t="s">
        <v>131</v>
      </c>
      <c r="J158" s="73"/>
      <c r="K158" s="38"/>
    </row>
    <row r="159" spans="1:11" x14ac:dyDescent="0.25">
      <c r="B159" s="48"/>
      <c r="C159" s="48"/>
      <c r="D159" s="57"/>
      <c r="E159" s="5"/>
      <c r="G159" s="7"/>
      <c r="H159" s="12"/>
      <c r="J159" s="124"/>
      <c r="K159" s="38"/>
    </row>
    <row r="160" spans="1:11" x14ac:dyDescent="0.25">
      <c r="A160" s="13" t="s">
        <v>98</v>
      </c>
      <c r="B160" s="35" t="s">
        <v>81</v>
      </c>
      <c r="C160" s="48"/>
      <c r="D160" s="4"/>
      <c r="E160" s="15"/>
      <c r="G160" s="7"/>
      <c r="H160" s="8"/>
      <c r="J160" s="10"/>
      <c r="K160" s="38"/>
    </row>
    <row r="161" spans="1:11" x14ac:dyDescent="0.25">
      <c r="A161" s="13">
        <v>1</v>
      </c>
      <c r="B161" s="155" t="s">
        <v>75</v>
      </c>
      <c r="C161" s="155"/>
      <c r="D161" s="87"/>
      <c r="G161" s="88"/>
      <c r="H161" s="8"/>
      <c r="I161" s="89"/>
      <c r="J161" s="97"/>
      <c r="K161" s="91"/>
    </row>
    <row r="162" spans="1:11" x14ac:dyDescent="0.25">
      <c r="B162" s="155"/>
      <c r="C162" s="155"/>
      <c r="D162" s="87"/>
      <c r="G162" s="88"/>
      <c r="H162" s="8"/>
      <c r="I162" s="89"/>
      <c r="J162" s="97"/>
      <c r="K162" s="91"/>
    </row>
    <row r="163" spans="1:11" x14ac:dyDescent="0.25">
      <c r="B163" s="155"/>
      <c r="C163" s="155"/>
      <c r="D163" s="87"/>
      <c r="G163" s="88"/>
      <c r="H163" s="8"/>
      <c r="I163" s="89"/>
      <c r="J163" s="97"/>
      <c r="K163" s="91"/>
    </row>
    <row r="164" spans="1:11" x14ac:dyDescent="0.25">
      <c r="B164" s="155"/>
      <c r="C164" s="155"/>
      <c r="D164" s="87"/>
      <c r="G164" s="88"/>
      <c r="H164" s="8"/>
      <c r="I164" s="89"/>
      <c r="J164" s="97"/>
      <c r="K164" s="91"/>
    </row>
    <row r="165" spans="1:11" x14ac:dyDescent="0.25">
      <c r="B165" s="155"/>
      <c r="C165" s="155"/>
      <c r="D165" s="87"/>
      <c r="G165" s="88"/>
      <c r="H165" s="8"/>
      <c r="I165" s="89"/>
      <c r="J165" s="97"/>
      <c r="K165" s="91"/>
    </row>
    <row r="166" spans="1:11" x14ac:dyDescent="0.25">
      <c r="B166" s="155"/>
      <c r="C166" s="155"/>
      <c r="D166" s="87"/>
      <c r="G166" s="88"/>
      <c r="H166" s="8"/>
      <c r="I166" s="89"/>
      <c r="J166" s="97"/>
      <c r="K166" s="91"/>
    </row>
    <row r="167" spans="1:11" x14ac:dyDescent="0.25">
      <c r="B167" s="155" t="s">
        <v>76</v>
      </c>
      <c r="C167" s="155"/>
      <c r="D167" s="4">
        <v>3402</v>
      </c>
      <c r="E167" s="5" t="s">
        <v>21</v>
      </c>
      <c r="F167" s="6">
        <v>3554</v>
      </c>
      <c r="G167" s="7" t="s">
        <v>23</v>
      </c>
      <c r="H167" s="8">
        <v>38</v>
      </c>
      <c r="I167" s="9" t="s">
        <v>77</v>
      </c>
      <c r="J167" s="10">
        <f>IF(MID(I167,1,2)=("P."),(ROUND(D167*((F167)+(H167/100)),)),IF(MID(I167,1,2)=("%o"),(ROUND(D167*(((F167)+(H167/100))/1000),)),IF(MID(I167,1,2)=("Ea"),(ROUND(D167*((F167)+(H167/100)),)),ROUND(D167*(((F167)+(H167/100))/1000),))))</f>
        <v>12092</v>
      </c>
      <c r="K167" s="11" t="s">
        <v>24</v>
      </c>
    </row>
    <row r="168" spans="1:11" x14ac:dyDescent="0.25">
      <c r="B168" s="48"/>
      <c r="C168" s="48"/>
      <c r="D168" s="4"/>
      <c r="E168" s="5"/>
      <c r="G168" s="7"/>
      <c r="H168" s="8"/>
      <c r="J168" s="10"/>
      <c r="K168" s="11"/>
    </row>
    <row r="169" spans="1:11" x14ac:dyDescent="0.25">
      <c r="A169" s="13">
        <v>2</v>
      </c>
      <c r="B169" s="155" t="s">
        <v>79</v>
      </c>
      <c r="C169" s="155"/>
      <c r="D169" s="87"/>
      <c r="G169" s="88"/>
      <c r="H169" s="8"/>
      <c r="I169" s="89"/>
      <c r="J169" s="97"/>
      <c r="K169" s="91"/>
    </row>
    <row r="170" spans="1:11" x14ac:dyDescent="0.25">
      <c r="B170" s="155"/>
      <c r="C170" s="155"/>
      <c r="D170" s="87"/>
      <c r="G170" s="88"/>
      <c r="H170" s="8"/>
      <c r="I170" s="89"/>
      <c r="J170" s="97"/>
      <c r="K170" s="91"/>
    </row>
    <row r="171" spans="1:11" x14ac:dyDescent="0.25">
      <c r="B171" s="155" t="s">
        <v>80</v>
      </c>
      <c r="C171" s="155"/>
      <c r="D171" s="4">
        <v>1134</v>
      </c>
      <c r="E171" s="5" t="s">
        <v>21</v>
      </c>
      <c r="F171" s="6">
        <v>9416</v>
      </c>
      <c r="G171" s="7" t="s">
        <v>23</v>
      </c>
      <c r="H171" s="8">
        <v>28</v>
      </c>
      <c r="I171" s="9" t="s">
        <v>31</v>
      </c>
      <c r="J171" s="10">
        <f>IF(MID(I171,1,2)=("P."),(ROUND(D171*((F171)+(H171/100)),)),IF(MID(I171,1,2)=("%o"),(ROUND(D171*(((F171)+(H171/100))/1000),)),IF(MID(I171,1,2)=("Ea"),(ROUND(D171*((F171)+(H171/100)),)),ROUND(D171*(((F171)+(H171/100))/100),))))</f>
        <v>106781</v>
      </c>
      <c r="K171" s="38" t="s">
        <v>24</v>
      </c>
    </row>
    <row r="172" spans="1:11" x14ac:dyDescent="0.25">
      <c r="B172" s="48"/>
      <c r="C172" s="48"/>
      <c r="D172" s="4"/>
      <c r="E172" s="5"/>
      <c r="G172" s="7"/>
      <c r="H172" s="8"/>
      <c r="J172" s="10"/>
      <c r="K172" s="38"/>
    </row>
    <row r="173" spans="1:11" x14ac:dyDescent="0.25">
      <c r="A173" s="13">
        <v>3</v>
      </c>
      <c r="B173" s="155" t="s">
        <v>82</v>
      </c>
      <c r="C173" s="155"/>
      <c r="D173" s="4"/>
      <c r="E173" s="5"/>
      <c r="G173" s="7"/>
      <c r="H173" s="8"/>
      <c r="J173" s="10"/>
      <c r="K173" s="38"/>
    </row>
    <row r="174" spans="1:11" x14ac:dyDescent="0.25">
      <c r="B174" s="155"/>
      <c r="C174" s="155"/>
      <c r="D174" s="4"/>
      <c r="E174" s="5"/>
      <c r="G174" s="7"/>
      <c r="H174" s="8"/>
      <c r="J174" s="10"/>
      <c r="K174" s="38"/>
    </row>
    <row r="175" spans="1:11" x14ac:dyDescent="0.25">
      <c r="B175" s="155"/>
      <c r="C175" s="155"/>
      <c r="D175" s="4"/>
      <c r="E175" s="5"/>
      <c r="G175" s="7"/>
      <c r="H175" s="8"/>
      <c r="J175" s="10"/>
      <c r="K175" s="38"/>
    </row>
    <row r="176" spans="1:11" x14ac:dyDescent="0.25">
      <c r="B176" s="155" t="s">
        <v>83</v>
      </c>
      <c r="C176" s="155"/>
      <c r="D176" s="87">
        <v>6048</v>
      </c>
      <c r="E176" s="17" t="s">
        <v>22</v>
      </c>
      <c r="F176" s="6">
        <v>3127</v>
      </c>
      <c r="G176" s="88" t="s">
        <v>23</v>
      </c>
      <c r="H176" s="8">
        <v>41</v>
      </c>
      <c r="I176" s="9" t="s">
        <v>18</v>
      </c>
      <c r="J176" s="10">
        <f>IF(MID(I176,1,2)=("P."),(ROUND(D176*((F176)+(H176/100)),)),IF(MID(I176,1,2)=("%o"),(ROUND(D176*(((F176)+(H176/100))/1000),)),IF(MID(I176,1,2)=("Ea"),(ROUND(D176*((F176)+(H176/100)),)),ROUND(D176*(((F176)+(H176/100))/100),))))</f>
        <v>189146</v>
      </c>
      <c r="K176" s="11" t="s">
        <v>24</v>
      </c>
    </row>
    <row r="177" spans="1:11" x14ac:dyDescent="0.25">
      <c r="B177" s="48"/>
      <c r="C177" s="48"/>
      <c r="D177" s="87"/>
      <c r="G177" s="88"/>
      <c r="H177" s="8"/>
      <c r="J177" s="10"/>
      <c r="K177" s="11"/>
    </row>
    <row r="178" spans="1:11" x14ac:dyDescent="0.25">
      <c r="A178" s="13">
        <v>4</v>
      </c>
      <c r="B178" s="155" t="s">
        <v>84</v>
      </c>
      <c r="C178" s="155"/>
      <c r="D178" s="4"/>
      <c r="E178" s="5"/>
      <c r="G178" s="7"/>
      <c r="H178" s="8"/>
      <c r="J178" s="10"/>
      <c r="K178" s="38"/>
    </row>
    <row r="179" spans="1:11" x14ac:dyDescent="0.25">
      <c r="B179" s="155"/>
      <c r="C179" s="155"/>
      <c r="D179" s="4"/>
      <c r="E179" s="5"/>
      <c r="G179" s="7"/>
      <c r="H179" s="8"/>
      <c r="J179" s="10"/>
      <c r="K179" s="38"/>
    </row>
    <row r="180" spans="1:11" x14ac:dyDescent="0.25">
      <c r="B180" s="155"/>
      <c r="C180" s="155"/>
      <c r="D180" s="4"/>
      <c r="E180" s="5"/>
      <c r="G180" s="7"/>
      <c r="H180" s="8"/>
      <c r="J180" s="10"/>
      <c r="K180" s="38"/>
    </row>
    <row r="181" spans="1:11" x14ac:dyDescent="0.25">
      <c r="B181" s="155"/>
      <c r="C181" s="155"/>
      <c r="D181" s="4"/>
      <c r="E181" s="5"/>
      <c r="G181" s="7"/>
      <c r="H181" s="8"/>
      <c r="J181" s="10"/>
      <c r="K181" s="38"/>
    </row>
    <row r="182" spans="1:11" x14ac:dyDescent="0.25">
      <c r="B182" s="155"/>
      <c r="C182" s="155"/>
      <c r="D182" s="4">
        <v>1512</v>
      </c>
      <c r="E182" s="5" t="s">
        <v>21</v>
      </c>
      <c r="F182" s="6">
        <v>12595</v>
      </c>
      <c r="G182" s="7" t="s">
        <v>23</v>
      </c>
      <c r="H182" s="8">
        <v>0</v>
      </c>
      <c r="I182" s="9" t="s">
        <v>31</v>
      </c>
      <c r="J182" s="10">
        <f>IF(MID(I182,1,2)=("P."),(ROUND(D182*((F182)+(H182/100)),)),IF(MID(I182,1,2)=("%o"),(ROUND(D182*(((F182)+(H182/100))/1000),)),IF(MID(I182,1,2)=("Ea"),(ROUND(D182*((F182)+(H182/100)),)),ROUND(D182*(((F182)+(H182/100))/100),))))</f>
        <v>190436</v>
      </c>
      <c r="K182" s="38" t="s">
        <v>24</v>
      </c>
    </row>
    <row r="183" spans="1:11" x14ac:dyDescent="0.25">
      <c r="B183" s="48"/>
      <c r="C183" s="48"/>
      <c r="D183" s="4"/>
      <c r="E183" s="5"/>
      <c r="G183" s="7"/>
      <c r="H183" s="8"/>
      <c r="J183" s="10"/>
      <c r="K183" s="38"/>
    </row>
    <row r="184" spans="1:11" x14ac:dyDescent="0.25">
      <c r="A184" s="13">
        <v>5</v>
      </c>
      <c r="B184" s="155" t="s">
        <v>87</v>
      </c>
      <c r="C184" s="155"/>
      <c r="D184" s="4"/>
      <c r="E184" s="5"/>
      <c r="G184" s="7"/>
      <c r="H184" s="8"/>
      <c r="J184" s="10"/>
      <c r="K184" s="38"/>
    </row>
    <row r="185" spans="1:11" x14ac:dyDescent="0.25">
      <c r="B185" s="155"/>
      <c r="C185" s="155"/>
      <c r="D185" s="4"/>
      <c r="E185" s="5"/>
      <c r="G185" s="7"/>
      <c r="H185" s="8"/>
      <c r="J185" s="10"/>
      <c r="K185" s="38"/>
    </row>
    <row r="186" spans="1:11" x14ac:dyDescent="0.25">
      <c r="B186" s="155"/>
      <c r="C186" s="155"/>
      <c r="D186" s="4"/>
      <c r="E186" s="5"/>
      <c r="G186" s="7"/>
      <c r="H186" s="8"/>
      <c r="J186" s="10"/>
      <c r="K186" s="38"/>
    </row>
    <row r="187" spans="1:11" x14ac:dyDescent="0.25">
      <c r="B187" s="155" t="s">
        <v>88</v>
      </c>
      <c r="C187" s="155"/>
      <c r="D187" s="4">
        <v>2268</v>
      </c>
      <c r="E187" s="5" t="s">
        <v>21</v>
      </c>
      <c r="F187" s="6">
        <v>1512</v>
      </c>
      <c r="G187" s="7" t="s">
        <v>23</v>
      </c>
      <c r="H187" s="8">
        <v>50</v>
      </c>
      <c r="I187" s="9" t="s">
        <v>77</v>
      </c>
      <c r="J187" s="10">
        <f>IF(MID(I187,1,2)=("P."),(ROUND(D187*((F187)+(H187/100)),)),IF(MID(I187,1,2)=("%o"),(ROUND(D187*(((F187)+(H187/100))/1000),)),IF(MID(I187,1,2)=("Ea"),(ROUND(D187*((F187)+(H187/100)),)),ROUND(D187*(((F187)+(H187/100))/1000),))))</f>
        <v>3430</v>
      </c>
      <c r="K187" s="11" t="s">
        <v>24</v>
      </c>
    </row>
    <row r="188" spans="1:11" x14ac:dyDescent="0.25">
      <c r="B188" s="48"/>
      <c r="C188" s="48"/>
      <c r="D188" s="4"/>
      <c r="E188" s="5"/>
      <c r="G188" s="7"/>
      <c r="H188" s="8"/>
      <c r="J188" s="10"/>
      <c r="K188" s="11"/>
    </row>
    <row r="189" spans="1:11" x14ac:dyDescent="0.25">
      <c r="A189" s="13">
        <v>6</v>
      </c>
      <c r="B189" s="155" t="s">
        <v>89</v>
      </c>
      <c r="C189" s="155"/>
      <c r="D189" s="4"/>
      <c r="E189" s="5"/>
      <c r="G189" s="7"/>
      <c r="H189" s="8"/>
      <c r="J189" s="10"/>
      <c r="K189" s="38"/>
    </row>
    <row r="190" spans="1:11" x14ac:dyDescent="0.25">
      <c r="B190" s="155"/>
      <c r="C190" s="155"/>
      <c r="D190" s="4"/>
      <c r="E190" s="5"/>
      <c r="G190" s="7"/>
      <c r="H190" s="8"/>
      <c r="J190" s="10"/>
      <c r="K190" s="38"/>
    </row>
    <row r="191" spans="1:11" x14ac:dyDescent="0.25">
      <c r="B191" s="155"/>
      <c r="C191" s="155"/>
      <c r="D191" s="4"/>
      <c r="E191" s="5"/>
      <c r="G191" s="7"/>
      <c r="H191" s="8"/>
      <c r="J191" s="10"/>
      <c r="K191" s="38"/>
    </row>
    <row r="192" spans="1:11" x14ac:dyDescent="0.25">
      <c r="B192" s="155"/>
      <c r="C192" s="155"/>
      <c r="D192" s="4">
        <v>1837</v>
      </c>
      <c r="E192" s="5" t="s">
        <v>21</v>
      </c>
      <c r="F192" s="6">
        <v>3630</v>
      </c>
      <c r="G192" s="7" t="s">
        <v>23</v>
      </c>
      <c r="H192" s="8">
        <v>0</v>
      </c>
      <c r="I192" s="9" t="s">
        <v>77</v>
      </c>
      <c r="J192" s="10">
        <f>IF(MID(I192,1,2)=("P."),(ROUND(D192*((F192)+(H192/100)),)),IF(MID(I192,1,2)=("%o"),(ROUND(D192*(((F192)+(H192/100))/1000),)),IF(MID(I192,1,2)=("Ea"),(ROUND(D192*((F192)+(H192/100)),)),ROUND(D192*(((F192)+(H192/100))/1000),))))</f>
        <v>6668</v>
      </c>
      <c r="K192" s="11" t="s">
        <v>24</v>
      </c>
    </row>
    <row r="193" spans="1:11" x14ac:dyDescent="0.25">
      <c r="B193" s="48"/>
      <c r="C193" s="48"/>
      <c r="D193" s="4"/>
      <c r="E193" s="5"/>
      <c r="G193" s="7"/>
      <c r="H193" s="8"/>
      <c r="J193" s="10"/>
      <c r="K193" s="11"/>
    </row>
    <row r="194" spans="1:11" x14ac:dyDescent="0.25">
      <c r="A194" s="13">
        <v>7</v>
      </c>
      <c r="B194" s="155" t="s">
        <v>85</v>
      </c>
      <c r="C194" s="155"/>
      <c r="D194" s="87"/>
      <c r="G194" s="88"/>
      <c r="H194" s="8"/>
      <c r="I194" s="89"/>
      <c r="J194" s="97"/>
      <c r="K194" s="91"/>
    </row>
    <row r="195" spans="1:11" x14ac:dyDescent="0.25">
      <c r="B195" s="155"/>
      <c r="C195" s="155"/>
      <c r="D195" s="87"/>
      <c r="G195" s="88"/>
      <c r="H195" s="8"/>
      <c r="I195" s="89"/>
      <c r="J195" s="97"/>
      <c r="K195" s="91"/>
    </row>
    <row r="196" spans="1:11" x14ac:dyDescent="0.25">
      <c r="B196" s="155" t="s">
        <v>86</v>
      </c>
      <c r="C196" s="155"/>
      <c r="D196" s="4">
        <v>1463</v>
      </c>
      <c r="E196" s="5" t="s">
        <v>21</v>
      </c>
      <c r="F196" s="6">
        <v>8694</v>
      </c>
      <c r="G196" s="7" t="s">
        <v>23</v>
      </c>
      <c r="H196" s="8">
        <v>95</v>
      </c>
      <c r="I196" s="9" t="s">
        <v>31</v>
      </c>
      <c r="J196" s="10">
        <f>IF(MID(I196,1,2)=("P."),(ROUND(D196*((F196)+(H196/100)),)),IF(MID(I196,1,2)=("%o"),(ROUND(D196*(((F196)+(H196/100))/1000),)),IF(MID(I196,1,2)=("Ea"),(ROUND(D196*((F196)+(H196/100)),)),ROUND(D196*(((F196)+(H196/100))/100),))))</f>
        <v>127207</v>
      </c>
      <c r="K196" s="38" t="s">
        <v>24</v>
      </c>
    </row>
    <row r="197" spans="1:11" x14ac:dyDescent="0.25">
      <c r="B197" s="48"/>
      <c r="C197" s="48"/>
      <c r="D197" s="4"/>
      <c r="E197" s="5"/>
      <c r="G197" s="7"/>
      <c r="H197" s="8"/>
      <c r="J197" s="10"/>
      <c r="K197" s="38"/>
    </row>
    <row r="198" spans="1:11" x14ac:dyDescent="0.25">
      <c r="A198" s="13">
        <v>8</v>
      </c>
      <c r="B198" s="155" t="s">
        <v>71</v>
      </c>
      <c r="C198" s="155"/>
      <c r="G198" s="7"/>
      <c r="H198" s="8"/>
      <c r="J198" s="10"/>
      <c r="K198" s="3"/>
    </row>
    <row r="199" spans="1:11" x14ac:dyDescent="0.25">
      <c r="B199" s="155"/>
      <c r="C199" s="155"/>
      <c r="G199" s="7"/>
      <c r="H199" s="8"/>
      <c r="J199" s="10"/>
      <c r="K199" s="3"/>
    </row>
    <row r="200" spans="1:11" x14ac:dyDescent="0.25">
      <c r="B200" s="155"/>
      <c r="C200" s="155"/>
      <c r="G200" s="7"/>
      <c r="H200" s="8"/>
      <c r="J200" s="10"/>
      <c r="K200" s="3"/>
    </row>
    <row r="201" spans="1:11" x14ac:dyDescent="0.25">
      <c r="B201" s="3" t="s">
        <v>72</v>
      </c>
      <c r="D201" s="4">
        <v>4983</v>
      </c>
      <c r="E201" s="5" t="s">
        <v>22</v>
      </c>
      <c r="F201" s="6">
        <v>3275</v>
      </c>
      <c r="G201" s="7" t="s">
        <v>23</v>
      </c>
      <c r="H201" s="8">
        <v>50</v>
      </c>
      <c r="I201" s="9" t="s">
        <v>33</v>
      </c>
      <c r="J201" s="94">
        <f>IF(MID(I201,1,2)=("P."),(ROUND(D201*((F201)+(H201/100)),)),IF(MID(I201,1,2)=("%o"),(ROUND(D201*(((F201)+(H201/100))/1000),)),IF(MID(I201,1,2)=("Ea"),(ROUND(D201*((F201)+(H201/100)),)),ROUND(D201*(((F201)+(H201/100))/100),))))</f>
        <v>163218</v>
      </c>
      <c r="K201" s="125" t="s">
        <v>24</v>
      </c>
    </row>
    <row r="202" spans="1:11" x14ac:dyDescent="0.25">
      <c r="B202" s="48"/>
      <c r="C202" s="48"/>
      <c r="D202" s="4"/>
      <c r="E202" s="5"/>
      <c r="G202" s="7"/>
      <c r="H202" s="8"/>
      <c r="I202" s="3" t="s">
        <v>5</v>
      </c>
      <c r="J202" s="96">
        <f>SUM(J167:J201)</f>
        <v>798978</v>
      </c>
      <c r="K202" s="11" t="s">
        <v>24</v>
      </c>
    </row>
    <row r="203" spans="1:11" x14ac:dyDescent="0.25">
      <c r="B203" s="48"/>
      <c r="C203" s="48"/>
      <c r="D203" s="57"/>
      <c r="E203" s="5"/>
      <c r="F203" s="6" t="s">
        <v>205</v>
      </c>
      <c r="G203" s="7"/>
      <c r="H203" s="12"/>
      <c r="J203" s="124"/>
      <c r="K203" s="38"/>
    </row>
    <row r="204" spans="1:11" x14ac:dyDescent="0.25">
      <c r="B204" s="48"/>
      <c r="C204" s="48"/>
      <c r="D204" s="57"/>
      <c r="E204" s="5"/>
      <c r="G204" s="7"/>
      <c r="H204" s="12"/>
      <c r="I204" s="9" t="s">
        <v>5</v>
      </c>
      <c r="J204" s="73"/>
      <c r="K204" s="38"/>
    </row>
    <row r="205" spans="1:11" x14ac:dyDescent="0.25">
      <c r="B205" s="48"/>
      <c r="C205" s="48"/>
      <c r="D205" s="57"/>
      <c r="E205" s="5"/>
      <c r="G205" s="7"/>
      <c r="H205" s="12"/>
      <c r="J205" s="124"/>
      <c r="K205" s="38"/>
    </row>
    <row r="206" spans="1:11" x14ac:dyDescent="0.25">
      <c r="A206" s="13" t="s">
        <v>111</v>
      </c>
      <c r="B206" s="156" t="s">
        <v>91</v>
      </c>
      <c r="C206" s="156"/>
      <c r="D206" s="4"/>
      <c r="E206" s="5"/>
      <c r="G206" s="7"/>
      <c r="H206" s="8"/>
      <c r="J206" s="10"/>
      <c r="K206" s="38"/>
    </row>
    <row r="207" spans="1:11" x14ac:dyDescent="0.25">
      <c r="B207" s="48"/>
      <c r="C207" s="48"/>
      <c r="D207" s="4"/>
      <c r="E207" s="5"/>
      <c r="G207" s="7"/>
      <c r="H207" s="8"/>
      <c r="J207" s="10"/>
      <c r="K207" s="38"/>
    </row>
    <row r="208" spans="1:11" x14ac:dyDescent="0.25">
      <c r="A208" s="13" t="s">
        <v>112</v>
      </c>
      <c r="B208" s="126" t="s">
        <v>92</v>
      </c>
      <c r="C208" s="48"/>
      <c r="D208" s="4"/>
      <c r="E208" s="5"/>
      <c r="G208" s="7"/>
      <c r="H208" s="8"/>
      <c r="J208" s="10"/>
      <c r="K208" s="38"/>
    </row>
    <row r="209" spans="1:11" x14ac:dyDescent="0.25">
      <c r="B209" s="3" t="s">
        <v>123</v>
      </c>
      <c r="D209" s="127"/>
    </row>
    <row r="210" spans="1:11" x14ac:dyDescent="0.25">
      <c r="B210" s="3" t="s">
        <v>124</v>
      </c>
      <c r="D210" s="127"/>
    </row>
    <row r="211" spans="1:11" x14ac:dyDescent="0.25">
      <c r="B211" s="3" t="s">
        <v>125</v>
      </c>
      <c r="D211" s="127"/>
    </row>
    <row r="212" spans="1:11" x14ac:dyDescent="0.25">
      <c r="B212" s="3" t="s">
        <v>126</v>
      </c>
      <c r="D212" s="127"/>
    </row>
    <row r="213" spans="1:11" x14ac:dyDescent="0.25">
      <c r="B213" s="3" t="s">
        <v>127</v>
      </c>
      <c r="D213" s="127"/>
    </row>
    <row r="214" spans="1:11" x14ac:dyDescent="0.25">
      <c r="B214" s="3" t="s">
        <v>128</v>
      </c>
      <c r="D214" s="127"/>
    </row>
    <row r="215" spans="1:11" x14ac:dyDescent="0.25">
      <c r="B215" s="3" t="s">
        <v>129</v>
      </c>
      <c r="D215" s="127"/>
    </row>
    <row r="216" spans="1:11" x14ac:dyDescent="0.25">
      <c r="B216" s="3" t="s">
        <v>130</v>
      </c>
      <c r="D216" s="127"/>
    </row>
    <row r="217" spans="1:11" x14ac:dyDescent="0.25">
      <c r="B217" s="48" t="s">
        <v>154</v>
      </c>
      <c r="C217" s="48"/>
      <c r="D217" s="103">
        <v>1216</v>
      </c>
      <c r="E217" s="104" t="s">
        <v>36</v>
      </c>
      <c r="F217" s="105">
        <v>188</v>
      </c>
      <c r="G217" s="106" t="s">
        <v>23</v>
      </c>
      <c r="H217" s="107">
        <v>97</v>
      </c>
      <c r="I217" s="108" t="s">
        <v>37</v>
      </c>
      <c r="J217" s="128">
        <f t="shared" ref="J217:J219" si="0">IF(MID(I217,1,2)=("P."),(ROUND(D217*((F217)+(H217/100)),)),IF(MID(I217,1,2)=("%o"),(ROUND(D217*(((F217)+(H217/100))/1000),)),IF(MID(I217,1,2)=("Ea"),(ROUND(D217*((F217)+(H217/100)),)),ROUND(D217*(((F217)+(H217/100))/100),))))</f>
        <v>229788</v>
      </c>
      <c r="K217" s="129" t="s">
        <v>24</v>
      </c>
    </row>
    <row r="218" spans="1:11" x14ac:dyDescent="0.25">
      <c r="B218" s="3" t="s">
        <v>155</v>
      </c>
      <c r="C218" s="48"/>
      <c r="D218" s="103">
        <v>2071.83</v>
      </c>
      <c r="E218" s="104" t="s">
        <v>36</v>
      </c>
      <c r="F218" s="105">
        <v>233</v>
      </c>
      <c r="G218" s="106" t="s">
        <v>23</v>
      </c>
      <c r="H218" s="107">
        <v>0</v>
      </c>
      <c r="I218" s="108" t="s">
        <v>37</v>
      </c>
      <c r="J218" s="128">
        <f t="shared" si="0"/>
        <v>482736</v>
      </c>
      <c r="K218" s="129" t="s">
        <v>24</v>
      </c>
    </row>
    <row r="219" spans="1:11" x14ac:dyDescent="0.25">
      <c r="B219" s="3" t="s">
        <v>156</v>
      </c>
      <c r="C219" s="48"/>
      <c r="D219" s="103">
        <v>88</v>
      </c>
      <c r="E219" s="104" t="s">
        <v>36</v>
      </c>
      <c r="F219" s="105">
        <v>360</v>
      </c>
      <c r="G219" s="106" t="s">
        <v>23</v>
      </c>
      <c r="H219" s="107">
        <v>40</v>
      </c>
      <c r="I219" s="108" t="s">
        <v>37</v>
      </c>
      <c r="J219" s="128">
        <f t="shared" si="0"/>
        <v>31715</v>
      </c>
      <c r="K219" s="129" t="s">
        <v>24</v>
      </c>
    </row>
    <row r="220" spans="1:11" x14ac:dyDescent="0.25">
      <c r="C220" s="48"/>
      <c r="D220" s="103"/>
      <c r="E220" s="104"/>
      <c r="F220" s="105"/>
      <c r="G220" s="106"/>
      <c r="H220" s="107"/>
      <c r="I220" s="108"/>
      <c r="J220" s="128"/>
      <c r="K220" s="129"/>
    </row>
    <row r="221" spans="1:11" x14ac:dyDescent="0.25">
      <c r="A221" s="13">
        <v>2</v>
      </c>
      <c r="B221" s="3" t="s">
        <v>133</v>
      </c>
      <c r="C221" s="48"/>
      <c r="D221" s="103"/>
      <c r="E221" s="104"/>
      <c r="F221" s="105"/>
      <c r="G221" s="106"/>
      <c r="H221" s="107"/>
      <c r="I221" s="108"/>
      <c r="J221" s="128"/>
      <c r="K221" s="129"/>
    </row>
    <row r="222" spans="1:11" x14ac:dyDescent="0.25">
      <c r="B222" s="3" t="s">
        <v>134</v>
      </c>
      <c r="C222" s="48"/>
      <c r="D222" s="103"/>
      <c r="E222" s="104"/>
      <c r="F222" s="105"/>
      <c r="G222" s="106"/>
      <c r="H222" s="107"/>
      <c r="I222" s="108"/>
      <c r="J222" s="128"/>
      <c r="K222" s="129"/>
    </row>
    <row r="223" spans="1:11" x14ac:dyDescent="0.25">
      <c r="B223" s="3" t="s">
        <v>135</v>
      </c>
      <c r="C223" s="48"/>
      <c r="D223" s="103"/>
      <c r="E223" s="104"/>
      <c r="F223" s="105"/>
      <c r="G223" s="106"/>
      <c r="H223" s="107"/>
      <c r="I223" s="108"/>
      <c r="J223" s="128"/>
      <c r="K223" s="129"/>
    </row>
    <row r="224" spans="1:11" x14ac:dyDescent="0.25">
      <c r="B224" s="3" t="s">
        <v>136</v>
      </c>
      <c r="C224" s="48"/>
      <c r="D224" s="103"/>
      <c r="E224" s="104"/>
      <c r="F224" s="105"/>
      <c r="G224" s="106"/>
      <c r="H224" s="107"/>
      <c r="I224" s="108"/>
      <c r="J224" s="128"/>
      <c r="K224" s="129"/>
    </row>
    <row r="225" spans="1:11" x14ac:dyDescent="0.25">
      <c r="B225" s="3" t="s">
        <v>137</v>
      </c>
      <c r="C225" s="48"/>
      <c r="D225" s="103"/>
      <c r="E225" s="104"/>
      <c r="F225" s="105"/>
      <c r="G225" s="106"/>
      <c r="H225" s="107"/>
      <c r="I225" s="108"/>
      <c r="J225" s="128"/>
      <c r="K225" s="129"/>
    </row>
    <row r="226" spans="1:11" x14ac:dyDescent="0.25">
      <c r="B226" s="48" t="s">
        <v>138</v>
      </c>
      <c r="C226" s="48"/>
      <c r="D226" s="103">
        <v>114</v>
      </c>
      <c r="E226" s="104" t="s">
        <v>45</v>
      </c>
      <c r="F226" s="105">
        <v>1429</v>
      </c>
      <c r="G226" s="106" t="s">
        <v>23</v>
      </c>
      <c r="H226" s="107">
        <v>67</v>
      </c>
      <c r="I226" s="108" t="s">
        <v>46</v>
      </c>
      <c r="J226" s="128">
        <f>IF(MID(I226,1,2)=("P."),(ROUND(D226*((F226)+(H226/100)),)),IF(MID(I226,1,2)=("%o"),(ROUND(D226*(((F226)+(H226/100))/1000),)),IF(MID(I226,1,2)=("Ea"),(ROUND(D226*((F226)+(H226/100)),)),ROUND(D226*(((F226)+(H226/100))/100),))))</f>
        <v>162982</v>
      </c>
      <c r="K226" s="129" t="s">
        <v>24</v>
      </c>
    </row>
    <row r="227" spans="1:11" x14ac:dyDescent="0.25">
      <c r="B227" s="48"/>
      <c r="C227" s="48"/>
      <c r="D227" s="103"/>
      <c r="E227" s="104"/>
      <c r="F227" s="105"/>
      <c r="G227" s="106"/>
      <c r="H227" s="107"/>
      <c r="I227" s="108"/>
      <c r="J227" s="128"/>
      <c r="K227" s="129"/>
    </row>
    <row r="228" spans="1:11" x14ac:dyDescent="0.25">
      <c r="A228" s="13">
        <v>3</v>
      </c>
      <c r="B228" s="155" t="s">
        <v>192</v>
      </c>
      <c r="C228" s="155"/>
      <c r="D228" s="103"/>
      <c r="E228" s="104"/>
      <c r="F228" s="105"/>
      <c r="G228" s="106"/>
      <c r="H228" s="107"/>
      <c r="I228" s="108"/>
      <c r="J228" s="128"/>
      <c r="K228" s="129"/>
    </row>
    <row r="229" spans="1:11" x14ac:dyDescent="0.25">
      <c r="B229" s="155"/>
      <c r="C229" s="155"/>
      <c r="D229" s="103"/>
      <c r="E229" s="104"/>
      <c r="F229" s="105"/>
      <c r="G229" s="106"/>
      <c r="H229" s="107"/>
      <c r="I229" s="108"/>
      <c r="J229" s="128"/>
      <c r="K229" s="129"/>
    </row>
    <row r="230" spans="1:11" x14ac:dyDescent="0.25">
      <c r="B230" s="155"/>
      <c r="C230" s="155"/>
      <c r="D230" s="103"/>
      <c r="E230" s="104"/>
      <c r="F230" s="105"/>
      <c r="G230" s="106"/>
      <c r="H230" s="107"/>
      <c r="I230" s="108"/>
      <c r="J230" s="128"/>
      <c r="K230" s="129"/>
    </row>
    <row r="231" spans="1:11" x14ac:dyDescent="0.25">
      <c r="B231" s="155"/>
      <c r="C231" s="155"/>
      <c r="D231" s="103"/>
      <c r="E231" s="104"/>
      <c r="F231" s="105"/>
      <c r="G231" s="106"/>
      <c r="H231" s="107"/>
      <c r="I231" s="108"/>
      <c r="J231" s="128"/>
      <c r="K231" s="129"/>
    </row>
    <row r="232" spans="1:11" x14ac:dyDescent="0.25">
      <c r="B232" s="155"/>
      <c r="C232" s="155"/>
      <c r="D232" s="103"/>
      <c r="E232" s="104"/>
      <c r="F232" s="105"/>
      <c r="G232" s="106"/>
      <c r="H232" s="107"/>
      <c r="I232" s="108"/>
      <c r="J232" s="128"/>
      <c r="K232" s="129"/>
    </row>
    <row r="233" spans="1:11" x14ac:dyDescent="0.25">
      <c r="B233" s="155"/>
      <c r="C233" s="155"/>
      <c r="D233" s="103">
        <v>5436</v>
      </c>
      <c r="E233" s="104" t="s">
        <v>22</v>
      </c>
      <c r="F233" s="105">
        <v>7</v>
      </c>
      <c r="G233" s="106" t="s">
        <v>23</v>
      </c>
      <c r="H233" s="107">
        <v>27</v>
      </c>
      <c r="I233" s="108" t="s">
        <v>15</v>
      </c>
      <c r="J233" s="128">
        <f>IF(MID(I233,1,2)=("P."),(ROUND(D233*((F233)+(H233/100)),)),IF(MID(I233,1,2)=("%o"),(ROUND(D233*(((F233)+(H233/100))/1000),)),IF(MID(I233,1,2)=("Ea"),(ROUND(D233*((F233)+(H233/100)),)),ROUND(D233*(((F233)+(H233/100))/100),))))</f>
        <v>39520</v>
      </c>
      <c r="K233" s="129" t="s">
        <v>24</v>
      </c>
    </row>
    <row r="234" spans="1:11" x14ac:dyDescent="0.25">
      <c r="B234" s="130"/>
      <c r="C234" s="48"/>
      <c r="D234" s="4"/>
      <c r="E234" s="5"/>
      <c r="G234" s="7"/>
      <c r="H234" s="8"/>
      <c r="I234" s="9" t="s">
        <v>5</v>
      </c>
      <c r="J234" s="10">
        <f>SUM(J217:J233)</f>
        <v>946741</v>
      </c>
      <c r="K234" s="129" t="s">
        <v>24</v>
      </c>
    </row>
    <row r="235" spans="1:11" ht="15.75" thickBot="1" x14ac:dyDescent="0.3">
      <c r="D235" s="4"/>
      <c r="E235" s="15" t="s">
        <v>205</v>
      </c>
      <c r="G235" s="7"/>
      <c r="H235" s="8"/>
      <c r="I235" s="6"/>
      <c r="J235" s="84"/>
      <c r="K235" s="11"/>
    </row>
    <row r="236" spans="1:11" ht="15.75" thickBot="1" x14ac:dyDescent="0.3">
      <c r="D236" s="4"/>
      <c r="E236" s="15"/>
      <c r="G236" s="7"/>
      <c r="H236" s="8"/>
      <c r="I236" s="89" t="s">
        <v>44</v>
      </c>
      <c r="J236" s="131"/>
      <c r="K236" s="132"/>
    </row>
    <row r="237" spans="1:11" x14ac:dyDescent="0.25">
      <c r="A237" s="13" t="s">
        <v>96</v>
      </c>
      <c r="B237" s="35" t="s">
        <v>139</v>
      </c>
      <c r="D237" s="133"/>
      <c r="E237" s="104"/>
      <c r="F237" s="120"/>
      <c r="G237" s="134"/>
      <c r="H237" s="111"/>
      <c r="I237" s="24"/>
      <c r="J237" s="135"/>
      <c r="K237" s="111"/>
    </row>
    <row r="238" spans="1:11" x14ac:dyDescent="0.25">
      <c r="A238" s="13">
        <v>1</v>
      </c>
      <c r="B238" s="155" t="s">
        <v>93</v>
      </c>
      <c r="C238" s="155"/>
      <c r="D238" s="4"/>
      <c r="E238" s="5"/>
      <c r="G238" s="7"/>
      <c r="H238" s="8"/>
      <c r="J238" s="10"/>
      <c r="K238" s="38"/>
    </row>
    <row r="239" spans="1:11" x14ac:dyDescent="0.25">
      <c r="B239" s="155"/>
      <c r="C239" s="155"/>
      <c r="D239" s="4"/>
      <c r="E239" s="5"/>
      <c r="G239" s="7"/>
      <c r="H239" s="8"/>
      <c r="J239" s="10"/>
      <c r="K239" s="38"/>
    </row>
    <row r="240" spans="1:11" x14ac:dyDescent="0.25">
      <c r="B240" s="155"/>
      <c r="C240" s="155"/>
      <c r="D240" s="4"/>
      <c r="E240" s="5"/>
      <c r="G240" s="7"/>
      <c r="H240" s="8"/>
      <c r="J240" s="10"/>
      <c r="K240" s="38"/>
    </row>
    <row r="241" spans="1:11" x14ac:dyDescent="0.25">
      <c r="B241" s="155"/>
      <c r="C241" s="155"/>
      <c r="D241" s="4"/>
      <c r="E241" s="5"/>
      <c r="G241" s="7"/>
      <c r="H241" s="8"/>
      <c r="J241" s="10"/>
      <c r="K241" s="38"/>
    </row>
    <row r="242" spans="1:11" x14ac:dyDescent="0.25">
      <c r="B242" s="155"/>
      <c r="C242" s="155"/>
      <c r="D242" s="4"/>
      <c r="E242" s="5"/>
      <c r="G242" s="7"/>
      <c r="H242" s="8"/>
      <c r="J242" s="10"/>
      <c r="K242" s="38"/>
    </row>
    <row r="243" spans="1:11" x14ac:dyDescent="0.25">
      <c r="B243" s="155"/>
      <c r="C243" s="155"/>
      <c r="D243" s="4"/>
      <c r="E243" s="5"/>
      <c r="G243" s="7"/>
      <c r="H243" s="8"/>
      <c r="J243" s="10"/>
      <c r="K243" s="38"/>
    </row>
    <row r="244" spans="1:11" x14ac:dyDescent="0.25">
      <c r="B244" s="155"/>
      <c r="C244" s="155"/>
      <c r="D244" s="4"/>
      <c r="E244" s="5"/>
      <c r="G244" s="7"/>
      <c r="H244" s="8"/>
      <c r="J244" s="10"/>
      <c r="K244" s="38"/>
    </row>
    <row r="245" spans="1:11" x14ac:dyDescent="0.25">
      <c r="B245" s="155"/>
      <c r="C245" s="155"/>
      <c r="D245" s="4"/>
      <c r="E245" s="5"/>
      <c r="G245" s="7"/>
      <c r="H245" s="8"/>
      <c r="J245" s="10"/>
      <c r="K245" s="38"/>
    </row>
    <row r="246" spans="1:11" x14ac:dyDescent="0.25">
      <c r="B246" s="155"/>
      <c r="C246" s="155"/>
      <c r="D246" s="4"/>
      <c r="E246" s="5"/>
      <c r="G246" s="7"/>
      <c r="H246" s="8"/>
      <c r="J246" s="10"/>
      <c r="K246" s="38"/>
    </row>
    <row r="247" spans="1:11" x14ac:dyDescent="0.25">
      <c r="B247" s="155"/>
      <c r="C247" s="155"/>
      <c r="D247" s="4"/>
      <c r="E247" s="5"/>
      <c r="G247" s="7"/>
      <c r="H247" s="8"/>
      <c r="J247" s="10"/>
      <c r="K247" s="38"/>
    </row>
    <row r="248" spans="1:11" x14ac:dyDescent="0.25">
      <c r="B248" s="155"/>
      <c r="C248" s="155"/>
      <c r="D248" s="4">
        <v>10050</v>
      </c>
      <c r="E248" s="5" t="s">
        <v>21</v>
      </c>
      <c r="F248" s="6">
        <v>3900</v>
      </c>
      <c r="G248" s="7" t="s">
        <v>23</v>
      </c>
      <c r="H248" s="8">
        <v>0</v>
      </c>
      <c r="I248" s="9" t="s">
        <v>77</v>
      </c>
      <c r="J248" s="10">
        <f>IF(MID(I248,1,2)=("P."),(ROUND(D248*((F248)+(H248/100)),)),IF(MID(I248,1,2)=("%o"),(ROUND(D248*(((F248)+(H248/100))/1000),)),IF(MID(I248,1,2)=("Ea"),(ROUND(D248*((F248)+(H248/100)),)),ROUND(D248*(((F248)+(H248/100))/1000),))))</f>
        <v>39195</v>
      </c>
      <c r="K248" s="11" t="s">
        <v>24</v>
      </c>
    </row>
    <row r="249" spans="1:11" x14ac:dyDescent="0.25">
      <c r="B249" s="48"/>
      <c r="C249" s="48"/>
      <c r="D249" s="4"/>
      <c r="E249" s="5"/>
      <c r="G249" s="7"/>
      <c r="H249" s="8"/>
      <c r="J249" s="10"/>
      <c r="K249" s="11"/>
    </row>
    <row r="250" spans="1:11" x14ac:dyDescent="0.25">
      <c r="A250" s="13">
        <v>2</v>
      </c>
      <c r="B250" s="17" t="s">
        <v>142</v>
      </c>
      <c r="C250" s="48"/>
      <c r="D250" s="4"/>
      <c r="E250" s="5"/>
      <c r="G250" s="7"/>
      <c r="H250" s="8"/>
      <c r="J250" s="10"/>
      <c r="K250" s="11"/>
    </row>
    <row r="251" spans="1:11" x14ac:dyDescent="0.25">
      <c r="B251" s="17" t="s">
        <v>143</v>
      </c>
      <c r="C251" s="48"/>
      <c r="D251" s="4"/>
      <c r="E251" s="5"/>
      <c r="G251" s="7"/>
      <c r="H251" s="8"/>
      <c r="J251" s="10"/>
      <c r="K251" s="11"/>
    </row>
    <row r="252" spans="1:11" x14ac:dyDescent="0.25">
      <c r="B252" s="17" t="s">
        <v>144</v>
      </c>
      <c r="C252" s="48"/>
      <c r="D252" s="4"/>
      <c r="E252" s="5"/>
      <c r="G252" s="7"/>
      <c r="H252" s="8"/>
      <c r="J252" s="10"/>
      <c r="K252" s="11"/>
    </row>
    <row r="253" spans="1:11" x14ac:dyDescent="0.25">
      <c r="B253" s="17" t="s">
        <v>145</v>
      </c>
      <c r="C253" s="48"/>
      <c r="D253" s="4"/>
      <c r="E253" s="5"/>
      <c r="G253" s="7"/>
      <c r="H253" s="8"/>
      <c r="J253" s="10"/>
      <c r="K253" s="11"/>
    </row>
    <row r="254" spans="1:11" x14ac:dyDescent="0.25">
      <c r="B254" s="3" t="s">
        <v>146</v>
      </c>
      <c r="C254" s="48"/>
      <c r="D254" s="4"/>
      <c r="E254" s="5"/>
      <c r="G254" s="7"/>
      <c r="H254" s="8"/>
      <c r="J254" s="10"/>
      <c r="K254" s="11"/>
    </row>
    <row r="255" spans="1:11" x14ac:dyDescent="0.25">
      <c r="A255" s="13" t="s">
        <v>108</v>
      </c>
      <c r="B255" s="3" t="s">
        <v>140</v>
      </c>
      <c r="C255" s="48"/>
      <c r="D255" s="4">
        <v>942</v>
      </c>
      <c r="E255" s="5" t="s">
        <v>36</v>
      </c>
      <c r="F255" s="6">
        <v>1909</v>
      </c>
      <c r="G255" s="7" t="s">
        <v>23</v>
      </c>
      <c r="H255" s="8">
        <v>0</v>
      </c>
      <c r="I255" s="9" t="s">
        <v>37</v>
      </c>
      <c r="J255" s="10">
        <f>IF(MID(I255,1,2)=("P."),(ROUND(D255*((F255)+(H255/100)),)),IF(MID(I255,1,2)=("%o"),(ROUND(D255*(((F255)+(H255/100))/1000),)),IF(MID(I255,1,2)=("Ea"),(ROUND(D255*((F255)+(H255/100)),)),ROUND(D255*(((F255)+(H255/100))/1000),))))</f>
        <v>1798278</v>
      </c>
      <c r="K255" s="11" t="s">
        <v>24</v>
      </c>
    </row>
    <row r="256" spans="1:11" x14ac:dyDescent="0.25">
      <c r="A256" s="13" t="s">
        <v>109</v>
      </c>
      <c r="B256" s="48" t="s">
        <v>141</v>
      </c>
      <c r="C256" s="48"/>
      <c r="D256" s="4">
        <v>131</v>
      </c>
      <c r="E256" s="5" t="s">
        <v>36</v>
      </c>
      <c r="F256" s="6">
        <v>2985</v>
      </c>
      <c r="G256" s="7" t="s">
        <v>23</v>
      </c>
      <c r="H256" s="8">
        <v>0</v>
      </c>
      <c r="I256" s="9" t="s">
        <v>37</v>
      </c>
      <c r="J256" s="10">
        <f>IF(MID(I256,1,2)=("P."),(ROUND(D256*((F256)+(H256/100)),)),IF(MID(I256,1,2)=("%o"),(ROUND(D256*(((F256)+(H256/100))/1000),)),IF(MID(I256,1,2)=("Ea"),(ROUND(D256*((F256)+(H256/100)),)),ROUND(D256*(((F256)+(H256/100))/1000),))))</f>
        <v>391035</v>
      </c>
      <c r="K256" s="11" t="s">
        <v>24</v>
      </c>
    </row>
    <row r="257" spans="1:11" x14ac:dyDescent="0.25">
      <c r="A257" s="13">
        <v>3</v>
      </c>
      <c r="B257" s="157" t="s">
        <v>193</v>
      </c>
      <c r="C257" s="157"/>
      <c r="D257" s="4"/>
      <c r="E257" s="5"/>
      <c r="G257" s="7"/>
      <c r="H257" s="8"/>
      <c r="J257" s="10"/>
      <c r="K257" s="38"/>
    </row>
    <row r="258" spans="1:11" x14ac:dyDescent="0.25">
      <c r="B258" s="157"/>
      <c r="C258" s="157"/>
      <c r="D258" s="4"/>
      <c r="E258" s="5"/>
      <c r="G258" s="7"/>
      <c r="H258" s="8"/>
      <c r="J258" s="10"/>
      <c r="K258" s="38"/>
    </row>
    <row r="259" spans="1:11" x14ac:dyDescent="0.25">
      <c r="B259" s="157"/>
      <c r="C259" s="157"/>
      <c r="D259" s="4"/>
      <c r="E259" s="5"/>
      <c r="G259" s="7"/>
      <c r="H259" s="8"/>
      <c r="J259" s="10"/>
      <c r="K259" s="38"/>
    </row>
    <row r="260" spans="1:11" x14ac:dyDescent="0.25">
      <c r="B260" s="157"/>
      <c r="C260" s="157"/>
      <c r="D260" s="4"/>
      <c r="E260" s="5"/>
      <c r="G260" s="7"/>
      <c r="H260" s="8"/>
      <c r="J260" s="10"/>
      <c r="K260" s="38"/>
    </row>
    <row r="261" spans="1:11" x14ac:dyDescent="0.25">
      <c r="B261" s="157"/>
      <c r="C261" s="157"/>
      <c r="D261" s="4"/>
      <c r="E261" s="5"/>
      <c r="G261" s="7"/>
      <c r="H261" s="8"/>
      <c r="J261" s="10"/>
      <c r="K261" s="38"/>
    </row>
    <row r="262" spans="1:11" x14ac:dyDescent="0.25">
      <c r="B262" s="157"/>
      <c r="C262" s="157"/>
      <c r="D262" s="4"/>
      <c r="E262" s="5"/>
      <c r="G262" s="7"/>
      <c r="H262" s="8"/>
      <c r="J262" s="10"/>
      <c r="K262" s="38"/>
    </row>
    <row r="263" spans="1:11" x14ac:dyDescent="0.25">
      <c r="B263" s="157"/>
      <c r="C263" s="157"/>
      <c r="D263" s="4"/>
      <c r="E263" s="5"/>
      <c r="G263" s="7"/>
      <c r="H263" s="8"/>
      <c r="J263" s="10"/>
      <c r="K263" s="38"/>
    </row>
    <row r="264" spans="1:11" x14ac:dyDescent="0.25">
      <c r="B264" s="157"/>
      <c r="C264" s="157"/>
      <c r="D264" s="4"/>
      <c r="E264" s="5"/>
      <c r="G264" s="7"/>
      <c r="H264" s="8"/>
      <c r="J264" s="10"/>
      <c r="K264" s="38"/>
    </row>
    <row r="265" spans="1:11" x14ac:dyDescent="0.25">
      <c r="B265" s="157"/>
      <c r="C265" s="157"/>
      <c r="D265" s="4"/>
      <c r="E265" s="5"/>
      <c r="G265" s="7"/>
      <c r="H265" s="8"/>
      <c r="J265" s="10"/>
      <c r="K265" s="38"/>
    </row>
    <row r="266" spans="1:11" x14ac:dyDescent="0.25">
      <c r="B266" s="157"/>
      <c r="C266" s="157"/>
      <c r="D266" s="4"/>
      <c r="E266" s="5"/>
      <c r="G266" s="7"/>
      <c r="H266" s="8"/>
      <c r="J266" s="10"/>
      <c r="K266" s="38"/>
    </row>
    <row r="267" spans="1:11" x14ac:dyDescent="0.25">
      <c r="B267" s="157"/>
      <c r="C267" s="157"/>
      <c r="D267" s="4"/>
      <c r="E267" s="5"/>
      <c r="G267" s="7"/>
      <c r="H267" s="8"/>
      <c r="J267" s="10"/>
      <c r="K267" s="38"/>
    </row>
    <row r="268" spans="1:11" x14ac:dyDescent="0.25">
      <c r="B268" s="157"/>
      <c r="C268" s="157"/>
      <c r="D268" s="4"/>
      <c r="E268" s="5"/>
      <c r="G268" s="7"/>
      <c r="H268" s="8"/>
      <c r="J268" s="10"/>
      <c r="K268" s="38"/>
    </row>
    <row r="269" spans="1:11" x14ac:dyDescent="0.25">
      <c r="B269" s="157"/>
      <c r="C269" s="157"/>
      <c r="D269" s="4"/>
      <c r="E269" s="5"/>
      <c r="G269" s="7"/>
      <c r="H269" s="8"/>
      <c r="J269" s="10"/>
      <c r="K269" s="38"/>
    </row>
    <row r="270" spans="1:11" x14ac:dyDescent="0.25">
      <c r="B270" s="157"/>
      <c r="C270" s="157"/>
      <c r="D270" s="4"/>
      <c r="E270" s="5"/>
      <c r="G270" s="7"/>
      <c r="H270" s="8"/>
      <c r="J270" s="10"/>
      <c r="K270" s="38"/>
    </row>
    <row r="271" spans="1:11" x14ac:dyDescent="0.25">
      <c r="B271" s="157"/>
      <c r="C271" s="157"/>
      <c r="D271" s="127"/>
      <c r="G271" s="88"/>
      <c r="H271" s="8"/>
      <c r="J271" s="10"/>
      <c r="K271" s="11"/>
    </row>
    <row r="272" spans="1:11" x14ac:dyDescent="0.25">
      <c r="B272" s="157"/>
      <c r="C272" s="157"/>
      <c r="D272" s="127"/>
      <c r="G272" s="88"/>
      <c r="H272" s="8"/>
      <c r="J272" s="10"/>
      <c r="K272" s="11"/>
    </row>
    <row r="273" spans="1:11" x14ac:dyDescent="0.25">
      <c r="B273" s="157"/>
      <c r="C273" s="157"/>
      <c r="D273" s="127">
        <v>103</v>
      </c>
      <c r="E273" s="17" t="s">
        <v>45</v>
      </c>
      <c r="F273" s="6">
        <v>14748</v>
      </c>
      <c r="G273" s="88" t="s">
        <v>23</v>
      </c>
      <c r="H273" s="8" t="s">
        <v>25</v>
      </c>
      <c r="I273" s="9" t="s">
        <v>46</v>
      </c>
      <c r="J273" s="10">
        <f>IF(MID(I273,1,2)=("P."),(ROUND(D273*((F273)+(H273/100)),)),IF(MID(I273,1,2)=("%o"),(ROUND(D273*(((F273)+(H273/100))/1000),)),IF(MID(I273,1,2)=("Ea"),(ROUND(D273*((F273)+(H273/100)),)),ROUND(D273*(((F273)+(H273/100))/100),))))</f>
        <v>1519044</v>
      </c>
      <c r="K273" s="11" t="s">
        <v>24</v>
      </c>
    </row>
    <row r="274" spans="1:11" x14ac:dyDescent="0.25">
      <c r="B274" s="48"/>
      <c r="C274" s="48"/>
      <c r="D274" s="4"/>
      <c r="E274" s="5"/>
      <c r="G274" s="7"/>
      <c r="H274" s="8"/>
      <c r="J274" s="10"/>
      <c r="K274" s="11"/>
    </row>
    <row r="275" spans="1:11" x14ac:dyDescent="0.25">
      <c r="A275" s="13">
        <v>4</v>
      </c>
      <c r="B275" s="157" t="s">
        <v>147</v>
      </c>
      <c r="C275" s="157"/>
      <c r="D275" s="4"/>
      <c r="E275" s="5"/>
      <c r="G275" s="7"/>
      <c r="H275" s="8"/>
      <c r="J275" s="10"/>
      <c r="K275" s="38"/>
    </row>
    <row r="276" spans="1:11" x14ac:dyDescent="0.25">
      <c r="B276" s="157"/>
      <c r="C276" s="157"/>
      <c r="D276" s="4"/>
      <c r="E276" s="5"/>
      <c r="G276" s="7"/>
      <c r="H276" s="8"/>
      <c r="J276" s="10"/>
      <c r="K276" s="38"/>
    </row>
    <row r="277" spans="1:11" x14ac:dyDescent="0.25">
      <c r="B277" s="157"/>
      <c r="C277" s="157"/>
      <c r="D277" s="4"/>
      <c r="E277" s="5"/>
      <c r="G277" s="7"/>
      <c r="H277" s="8"/>
      <c r="J277" s="10"/>
      <c r="K277" s="38"/>
    </row>
    <row r="278" spans="1:11" x14ac:dyDescent="0.25">
      <c r="B278" s="157"/>
      <c r="C278" s="157"/>
      <c r="D278" s="4"/>
      <c r="E278" s="5"/>
      <c r="G278" s="7"/>
      <c r="H278" s="8"/>
      <c r="J278" s="10"/>
      <c r="K278" s="38"/>
    </row>
    <row r="279" spans="1:11" x14ac:dyDescent="0.25">
      <c r="B279" s="157"/>
      <c r="C279" s="157"/>
      <c r="D279" s="4"/>
      <c r="E279" s="5"/>
      <c r="G279" s="7"/>
      <c r="H279" s="8"/>
      <c r="J279" s="10"/>
      <c r="K279" s="38"/>
    </row>
    <row r="280" spans="1:11" x14ac:dyDescent="0.25">
      <c r="B280" s="157"/>
      <c r="C280" s="157"/>
      <c r="D280" s="4"/>
      <c r="E280" s="5"/>
      <c r="G280" s="7"/>
      <c r="H280" s="8"/>
      <c r="J280" s="10"/>
      <c r="K280" s="38"/>
    </row>
    <row r="281" spans="1:11" x14ac:dyDescent="0.25">
      <c r="B281" s="157"/>
      <c r="C281" s="157"/>
      <c r="D281" s="4"/>
      <c r="E281" s="5"/>
      <c r="G281" s="7"/>
      <c r="H281" s="8"/>
      <c r="J281" s="10"/>
      <c r="K281" s="38"/>
    </row>
    <row r="282" spans="1:11" x14ac:dyDescent="0.25">
      <c r="B282" s="157"/>
      <c r="C282" s="157"/>
      <c r="D282" s="4"/>
      <c r="E282" s="5"/>
      <c r="G282" s="7"/>
      <c r="H282" s="8"/>
      <c r="J282" s="10"/>
      <c r="K282" s="38"/>
    </row>
    <row r="283" spans="1:11" x14ac:dyDescent="0.25">
      <c r="B283" s="157"/>
      <c r="C283" s="157"/>
      <c r="D283" s="4"/>
      <c r="E283" s="5"/>
      <c r="G283" s="7"/>
      <c r="H283" s="8"/>
      <c r="J283" s="10"/>
      <c r="K283" s="38"/>
    </row>
    <row r="284" spans="1:11" x14ac:dyDescent="0.25">
      <c r="B284" s="157"/>
      <c r="C284" s="157"/>
      <c r="D284" s="4"/>
      <c r="E284" s="5"/>
      <c r="G284" s="7"/>
      <c r="H284" s="8"/>
      <c r="J284" s="10"/>
      <c r="K284" s="38"/>
    </row>
    <row r="285" spans="1:11" x14ac:dyDescent="0.25">
      <c r="B285" s="157"/>
      <c r="C285" s="157"/>
      <c r="D285" s="4"/>
      <c r="E285" s="5"/>
      <c r="G285" s="7"/>
      <c r="H285" s="8"/>
      <c r="J285" s="10"/>
      <c r="K285" s="38"/>
    </row>
    <row r="286" spans="1:11" x14ac:dyDescent="0.25">
      <c r="B286" s="157"/>
      <c r="C286" s="157"/>
      <c r="D286" s="4"/>
      <c r="E286" s="5"/>
      <c r="G286" s="7"/>
      <c r="H286" s="8"/>
      <c r="J286" s="10"/>
      <c r="K286" s="38"/>
    </row>
    <row r="287" spans="1:11" x14ac:dyDescent="0.25">
      <c r="B287" s="157"/>
      <c r="C287" s="157"/>
      <c r="D287" s="4"/>
      <c r="E287" s="5"/>
      <c r="G287" s="7"/>
      <c r="H287" s="8"/>
      <c r="J287" s="10"/>
      <c r="K287" s="38"/>
    </row>
    <row r="288" spans="1:11" x14ac:dyDescent="0.25">
      <c r="B288" s="157"/>
      <c r="C288" s="157"/>
      <c r="D288" s="4"/>
      <c r="E288" s="5"/>
      <c r="G288" s="7"/>
      <c r="H288" s="8"/>
      <c r="J288" s="10"/>
      <c r="K288" s="38"/>
    </row>
    <row r="289" spans="1:11" x14ac:dyDescent="0.25">
      <c r="B289" s="157"/>
      <c r="C289" s="157"/>
      <c r="D289" s="127"/>
      <c r="G289" s="88"/>
      <c r="H289" s="8"/>
      <c r="J289" s="10"/>
      <c r="K289" s="11"/>
    </row>
    <row r="290" spans="1:11" x14ac:dyDescent="0.25">
      <c r="B290" s="157"/>
      <c r="C290" s="157"/>
      <c r="D290" s="127">
        <v>5</v>
      </c>
      <c r="E290" s="17" t="s">
        <v>45</v>
      </c>
      <c r="F290" s="6">
        <v>47437</v>
      </c>
      <c r="G290" s="88" t="s">
        <v>23</v>
      </c>
      <c r="H290" s="8" t="s">
        <v>25</v>
      </c>
      <c r="I290" s="9" t="s">
        <v>46</v>
      </c>
      <c r="J290" s="10">
        <f>IF(MID(I290,1,2)=("P."),(ROUND(D290*((F290)+(H290/100)),)),IF(MID(I290,1,2)=("%o"),(ROUND(D290*(((F290)+(H290/100))/1000),)),IF(MID(I290,1,2)=("Ea"),(ROUND(D290*((F290)+(H290/100)),)),ROUND(D290*(((F290)+(H290/100))/100),))))</f>
        <v>237185</v>
      </c>
      <c r="K290" s="11" t="s">
        <v>24</v>
      </c>
    </row>
    <row r="291" spans="1:11" x14ac:dyDescent="0.25">
      <c r="B291" s="48"/>
      <c r="C291" s="48"/>
      <c r="D291" s="4"/>
      <c r="E291" s="5"/>
      <c r="G291" s="7"/>
      <c r="H291" s="8"/>
      <c r="J291" s="10"/>
      <c r="K291" s="11"/>
    </row>
    <row r="292" spans="1:11" x14ac:dyDescent="0.25">
      <c r="A292" s="13">
        <v>5</v>
      </c>
      <c r="B292" s="17" t="s">
        <v>148</v>
      </c>
      <c r="C292" s="48"/>
      <c r="D292" s="4"/>
      <c r="E292" s="5"/>
      <c r="G292" s="7"/>
      <c r="H292" s="8"/>
      <c r="J292" s="10"/>
      <c r="K292" s="11"/>
    </row>
    <row r="293" spans="1:11" x14ac:dyDescent="0.25">
      <c r="B293" s="17" t="s">
        <v>149</v>
      </c>
      <c r="C293" s="48"/>
      <c r="D293" s="4"/>
      <c r="E293" s="5"/>
      <c r="G293" s="7"/>
      <c r="H293" s="8"/>
      <c r="J293" s="10"/>
      <c r="K293" s="11"/>
    </row>
    <row r="294" spans="1:11" x14ac:dyDescent="0.25">
      <c r="B294" s="17" t="s">
        <v>150</v>
      </c>
      <c r="C294" s="48"/>
      <c r="D294" s="4">
        <v>6700</v>
      </c>
      <c r="E294" s="5" t="s">
        <v>21</v>
      </c>
      <c r="F294" s="6">
        <v>2760</v>
      </c>
      <c r="G294" s="7" t="s">
        <v>23</v>
      </c>
      <c r="H294" s="8">
        <v>0</v>
      </c>
      <c r="I294" s="9" t="s">
        <v>77</v>
      </c>
      <c r="J294" s="10">
        <f>IF(MID(I294,1,2)=("P."),(ROUND(D294*((F294)+(H294/100)),)),IF(MID(I294,1,2)=("%o"),(ROUND(D294*(((F294)+(H294/100))/1000),)),IF(MID(I294,1,2)=("Ea"),(ROUND(D294*((F294)+(H294/100)),)),ROUND(D294*(((F294)+(H294/100))/1000),))))</f>
        <v>18492</v>
      </c>
      <c r="K294" s="11" t="s">
        <v>24</v>
      </c>
    </row>
    <row r="295" spans="1:11" x14ac:dyDescent="0.25">
      <c r="B295" s="48"/>
      <c r="C295" s="48"/>
      <c r="D295" s="4"/>
      <c r="E295" s="5"/>
      <c r="G295" s="7"/>
      <c r="H295" s="8"/>
      <c r="I295" s="9" t="s">
        <v>5</v>
      </c>
      <c r="J295" s="112">
        <f>SUM(J248:J294)</f>
        <v>4003229</v>
      </c>
      <c r="K295" s="11" t="s">
        <v>24</v>
      </c>
    </row>
    <row r="296" spans="1:11" x14ac:dyDescent="0.25">
      <c r="B296" s="48"/>
      <c r="C296" s="48"/>
      <c r="D296" s="4"/>
      <c r="E296" s="5"/>
      <c r="G296" s="7"/>
      <c r="H296" s="8"/>
      <c r="J296" s="10"/>
      <c r="K296" s="11"/>
    </row>
    <row r="297" spans="1:11" x14ac:dyDescent="0.25">
      <c r="B297" s="48"/>
      <c r="C297" s="48"/>
      <c r="D297" s="4"/>
      <c r="E297" s="5"/>
      <c r="G297" s="7"/>
      <c r="H297" s="152" t="s">
        <v>132</v>
      </c>
      <c r="I297" s="152"/>
      <c r="J297" s="113"/>
      <c r="K297" s="11"/>
    </row>
    <row r="298" spans="1:11" x14ac:dyDescent="0.25">
      <c r="B298" s="48"/>
      <c r="C298" s="48"/>
      <c r="D298" s="4"/>
      <c r="E298" s="5"/>
      <c r="G298" s="7"/>
      <c r="H298" s="13"/>
      <c r="I298" s="13"/>
      <c r="J298" s="96"/>
      <c r="K298" s="11"/>
    </row>
    <row r="299" spans="1:11" x14ac:dyDescent="0.25">
      <c r="A299" s="13" t="s">
        <v>207</v>
      </c>
      <c r="B299" s="156" t="s">
        <v>99</v>
      </c>
      <c r="C299" s="156"/>
      <c r="D299" s="57"/>
      <c r="E299" s="5"/>
      <c r="G299" s="7"/>
      <c r="H299" s="12"/>
      <c r="J299" s="124"/>
      <c r="K299" s="38"/>
    </row>
    <row r="300" spans="1:11" x14ac:dyDescent="0.25">
      <c r="A300" s="136">
        <v>1</v>
      </c>
      <c r="B300" s="3" t="s">
        <v>100</v>
      </c>
      <c r="C300" s="92"/>
      <c r="D300" s="4">
        <v>5244.48</v>
      </c>
      <c r="E300" s="5" t="s">
        <v>22</v>
      </c>
      <c r="F300" s="6">
        <v>121</v>
      </c>
      <c r="G300" s="7" t="s">
        <v>23</v>
      </c>
      <c r="H300" s="8">
        <v>0</v>
      </c>
      <c r="I300" s="9" t="s">
        <v>33</v>
      </c>
      <c r="J300" s="10">
        <f>IF(MID(I300,1,2)=("P."),(ROUND(D300*((F300)+(H300/100)),)),IF(MID(I300,1,2)=("%o"),(ROUND(D300*(((F300)+(H300/100))/1000),)),IF(MID(I300,1,2)=("Ea"),(ROUND(D300*((F300)+(H300/100)),)),ROUND(D300*(((F300)+(H300/100))/100),))))</f>
        <v>6346</v>
      </c>
      <c r="K300" s="38" t="s">
        <v>24</v>
      </c>
    </row>
    <row r="301" spans="1:11" x14ac:dyDescent="0.25">
      <c r="A301" s="136"/>
      <c r="B301" s="3" t="s">
        <v>57</v>
      </c>
      <c r="C301" s="92"/>
      <c r="D301" s="4"/>
      <c r="E301" s="5"/>
      <c r="G301" s="7"/>
      <c r="H301" s="8"/>
      <c r="J301" s="10"/>
      <c r="K301" s="38"/>
    </row>
    <row r="302" spans="1:11" ht="15" customHeight="1" x14ac:dyDescent="0.25">
      <c r="B302" s="102"/>
      <c r="C302" s="102"/>
      <c r="D302" s="127"/>
      <c r="G302" s="88"/>
      <c r="H302" s="8"/>
      <c r="J302" s="10"/>
      <c r="K302" s="11"/>
    </row>
    <row r="303" spans="1:11" x14ac:dyDescent="0.25">
      <c r="A303" s="136">
        <v>2</v>
      </c>
      <c r="B303" s="3" t="s">
        <v>56</v>
      </c>
      <c r="C303" s="92"/>
      <c r="D303" s="92"/>
      <c r="E303" s="92"/>
      <c r="G303" s="88"/>
      <c r="H303" s="8"/>
      <c r="J303" s="10"/>
      <c r="K303" s="11"/>
    </row>
    <row r="304" spans="1:11" x14ac:dyDescent="0.25">
      <c r="B304" s="23" t="s">
        <v>102</v>
      </c>
      <c r="C304" s="102"/>
      <c r="D304" s="4">
        <v>224</v>
      </c>
      <c r="E304" s="5" t="s">
        <v>22</v>
      </c>
      <c r="F304" s="6">
        <v>3327</v>
      </c>
      <c r="G304" s="7" t="s">
        <v>23</v>
      </c>
      <c r="H304" s="8">
        <v>50</v>
      </c>
      <c r="I304" s="9" t="s">
        <v>33</v>
      </c>
      <c r="J304" s="10">
        <f>IF(MID(I304,1,2)=("P."),(ROUND(D304*((F304)+(H304/100)),)),IF(MID(I304,1,2)=("%o"),(ROUND(D304*(((F304)+(H304/100))/1000),)),IF(MID(I304,1,2)=("Ea"),(ROUND(D304*((F304)+(H304/100)),)),ROUND(D304*(((F304)+(H304/100))/100),))))</f>
        <v>7454</v>
      </c>
      <c r="K304" s="38" t="s">
        <v>24</v>
      </c>
    </row>
    <row r="305" spans="1:11" x14ac:dyDescent="0.25">
      <c r="B305" s="23"/>
      <c r="C305" s="102"/>
      <c r="D305" s="4"/>
      <c r="E305" s="5"/>
      <c r="G305" s="7"/>
      <c r="H305" s="8"/>
      <c r="J305" s="10"/>
      <c r="K305" s="38"/>
    </row>
    <row r="306" spans="1:11" x14ac:dyDescent="0.25">
      <c r="A306" s="136">
        <v>3</v>
      </c>
      <c r="B306" s="23" t="s">
        <v>49</v>
      </c>
      <c r="C306" s="23"/>
      <c r="D306" s="137"/>
      <c r="E306" s="92"/>
      <c r="G306" s="88"/>
      <c r="H306" s="8"/>
      <c r="J306" s="10"/>
      <c r="K306" s="11"/>
    </row>
    <row r="307" spans="1:11" x14ac:dyDescent="0.25">
      <c r="A307" s="136"/>
      <c r="B307" s="23" t="s">
        <v>50</v>
      </c>
      <c r="C307" s="23"/>
      <c r="D307" s="137"/>
      <c r="E307" s="92"/>
      <c r="G307" s="88"/>
      <c r="H307" s="8"/>
      <c r="J307" s="10"/>
      <c r="K307" s="11"/>
    </row>
    <row r="308" spans="1:11" x14ac:dyDescent="0.25">
      <c r="A308" s="136"/>
      <c r="B308" s="23" t="s">
        <v>51</v>
      </c>
      <c r="C308" s="23"/>
      <c r="D308" s="137"/>
      <c r="E308" s="92"/>
      <c r="G308" s="88"/>
      <c r="H308" s="8"/>
      <c r="J308" s="10"/>
      <c r="K308" s="11"/>
    </row>
    <row r="309" spans="1:11" x14ac:dyDescent="0.25">
      <c r="A309" s="136"/>
      <c r="B309" s="23" t="s">
        <v>52</v>
      </c>
      <c r="C309" s="23"/>
      <c r="D309" s="137"/>
      <c r="E309" s="92"/>
      <c r="G309" s="88"/>
      <c r="H309" s="8"/>
      <c r="J309" s="10"/>
      <c r="K309" s="11"/>
    </row>
    <row r="310" spans="1:11" x14ac:dyDescent="0.25">
      <c r="B310" s="102"/>
      <c r="C310" s="102"/>
      <c r="D310" s="4">
        <v>437</v>
      </c>
      <c r="E310" s="5" t="s">
        <v>22</v>
      </c>
      <c r="F310" s="6">
        <v>15771</v>
      </c>
      <c r="G310" s="7" t="s">
        <v>23</v>
      </c>
      <c r="H310" s="8">
        <v>1</v>
      </c>
      <c r="I310" s="9" t="s">
        <v>33</v>
      </c>
      <c r="J310" s="10">
        <f>IF(MID(I310,1,2)=("P."),(ROUND(D310*((F310)+(H310/100)),)),IF(MID(I310,1,2)=("%o"),(ROUND(D310*(((F310)+(H310/100))/1000),)),IF(MID(I310,1,2)=("Ea"),(ROUND(D310*((F310)+(H310/100)),)),ROUND(D310*(((F310)+(H310/100))/100),))))</f>
        <v>68919</v>
      </c>
      <c r="K310" s="38" t="s">
        <v>24</v>
      </c>
    </row>
    <row r="311" spans="1:11" x14ac:dyDescent="0.25">
      <c r="A311" s="136">
        <v>4</v>
      </c>
      <c r="B311" s="23" t="s">
        <v>12</v>
      </c>
      <c r="C311" s="23"/>
      <c r="D311" s="92"/>
      <c r="G311" s="88"/>
      <c r="H311" s="8"/>
      <c r="J311" s="10"/>
      <c r="K311" s="11"/>
    </row>
    <row r="312" spans="1:11" x14ac:dyDescent="0.25">
      <c r="A312" s="136"/>
      <c r="B312" s="23" t="s">
        <v>13</v>
      </c>
      <c r="C312" s="23"/>
      <c r="D312" s="92"/>
      <c r="G312" s="88"/>
      <c r="H312" s="8"/>
      <c r="J312" s="10"/>
      <c r="K312" s="11"/>
    </row>
    <row r="313" spans="1:11" x14ac:dyDescent="0.25">
      <c r="A313" s="136"/>
      <c r="B313" s="23" t="s">
        <v>14</v>
      </c>
      <c r="C313" s="23"/>
      <c r="D313" s="92"/>
      <c r="G313" s="88"/>
      <c r="H313" s="8"/>
      <c r="J313" s="10"/>
      <c r="K313" s="11"/>
    </row>
    <row r="314" spans="1:11" x14ac:dyDescent="0.25">
      <c r="A314" s="136"/>
      <c r="B314" s="23" t="s">
        <v>16</v>
      </c>
      <c r="C314" s="23"/>
      <c r="D314" s="92"/>
      <c r="G314" s="88"/>
      <c r="H314" s="8"/>
      <c r="J314" s="10"/>
      <c r="K314" s="11"/>
    </row>
    <row r="315" spans="1:11" x14ac:dyDescent="0.25">
      <c r="A315" s="136"/>
      <c r="B315" s="23" t="s">
        <v>0</v>
      </c>
      <c r="C315" s="23"/>
      <c r="D315" s="92"/>
      <c r="G315" s="88"/>
      <c r="H315" s="8"/>
      <c r="J315" s="10"/>
      <c r="K315" s="11"/>
    </row>
    <row r="316" spans="1:11" x14ac:dyDescent="0.25">
      <c r="A316" s="136"/>
      <c r="B316" s="23" t="s">
        <v>17</v>
      </c>
      <c r="C316" s="23"/>
      <c r="D316" s="92"/>
      <c r="G316" s="88"/>
      <c r="H316" s="8"/>
      <c r="J316" s="10"/>
      <c r="K316" s="11"/>
    </row>
    <row r="317" spans="1:11" x14ac:dyDescent="0.25">
      <c r="A317" s="136"/>
      <c r="B317" s="23" t="s">
        <v>1</v>
      </c>
      <c r="C317" s="23"/>
      <c r="D317" s="92"/>
      <c r="G317" s="88"/>
      <c r="H317" s="8"/>
      <c r="J317" s="10"/>
      <c r="K317" s="11"/>
    </row>
    <row r="318" spans="1:11" x14ac:dyDescent="0.25">
      <c r="A318" s="136"/>
      <c r="B318" s="23" t="s">
        <v>2</v>
      </c>
      <c r="C318" s="23"/>
      <c r="D318" s="92"/>
      <c r="G318" s="88"/>
      <c r="H318" s="8"/>
      <c r="J318" s="10"/>
      <c r="K318" s="11"/>
    </row>
    <row r="319" spans="1:11" x14ac:dyDescent="0.25">
      <c r="A319" s="136"/>
      <c r="B319" s="23" t="s">
        <v>3</v>
      </c>
      <c r="C319" s="23"/>
      <c r="D319" s="92"/>
      <c r="G319" s="88"/>
      <c r="H319" s="8"/>
      <c r="J319" s="10"/>
      <c r="K319" s="11"/>
    </row>
    <row r="320" spans="1:11" x14ac:dyDescent="0.25">
      <c r="A320" s="136"/>
      <c r="B320" s="23" t="s">
        <v>4</v>
      </c>
      <c r="C320" s="23"/>
      <c r="D320" s="92"/>
      <c r="G320" s="88"/>
      <c r="H320" s="8"/>
      <c r="J320" s="10"/>
      <c r="K320" s="11"/>
    </row>
    <row r="321" spans="1:11" x14ac:dyDescent="0.25">
      <c r="A321" s="136"/>
      <c r="B321" s="23" t="s">
        <v>225</v>
      </c>
      <c r="C321" s="23"/>
      <c r="D321" s="92"/>
      <c r="G321" s="88"/>
      <c r="H321" s="8"/>
      <c r="J321" s="10"/>
      <c r="K321" s="11"/>
    </row>
    <row r="322" spans="1:11" x14ac:dyDescent="0.25">
      <c r="A322" s="136"/>
      <c r="B322" s="23" t="s">
        <v>47</v>
      </c>
      <c r="C322" s="23"/>
      <c r="D322" s="92"/>
      <c r="G322" s="88"/>
      <c r="H322" s="8"/>
      <c r="J322" s="10"/>
      <c r="K322" s="11"/>
    </row>
    <row r="323" spans="1:11" x14ac:dyDescent="0.25">
      <c r="A323" s="136"/>
      <c r="B323" s="23" t="s">
        <v>103</v>
      </c>
      <c r="C323" s="23"/>
      <c r="D323" s="4">
        <v>256</v>
      </c>
      <c r="E323" s="15" t="s">
        <v>22</v>
      </c>
      <c r="F323" s="6">
        <v>337</v>
      </c>
      <c r="G323" s="7" t="s">
        <v>23</v>
      </c>
      <c r="H323" s="8">
        <v>0</v>
      </c>
      <c r="I323" s="9" t="s">
        <v>15</v>
      </c>
      <c r="J323" s="10">
        <f>IF(MID(I323,1,2)=("P."),(ROUND(D323*((F323)+(H323/100)),)),IF(MID(I323,1,2)=("%o"),(ROUND(D323*(((F323)+(H323/100))/1000),)),IF(MID(I323,1,2)=("Ea"),(ROUND(D323*((F323)+(H323/100)),)),ROUND(D323*(((F323)+(H323/100))/100),))))</f>
        <v>86272</v>
      </c>
      <c r="K323" s="11" t="s">
        <v>24</v>
      </c>
    </row>
    <row r="324" spans="1:11" x14ac:dyDescent="0.25">
      <c r="B324" s="102"/>
      <c r="C324" s="102"/>
      <c r="D324" s="127"/>
      <c r="G324" s="88"/>
      <c r="H324" s="8"/>
      <c r="J324" s="10"/>
      <c r="K324" s="11"/>
    </row>
    <row r="325" spans="1:11" x14ac:dyDescent="0.25">
      <c r="A325" s="136">
        <v>5</v>
      </c>
      <c r="B325" s="23" t="s">
        <v>8</v>
      </c>
      <c r="C325" s="23"/>
      <c r="D325" s="92"/>
      <c r="G325" s="88"/>
      <c r="H325" s="8"/>
      <c r="J325" s="10"/>
      <c r="K325" s="11"/>
    </row>
    <row r="326" spans="1:11" x14ac:dyDescent="0.25">
      <c r="A326" s="136"/>
      <c r="B326" s="23" t="s">
        <v>9</v>
      </c>
      <c r="C326" s="23"/>
      <c r="D326" s="92"/>
      <c r="G326" s="88"/>
      <c r="H326" s="8"/>
      <c r="J326" s="10"/>
      <c r="K326" s="11"/>
    </row>
    <row r="327" spans="1:11" x14ac:dyDescent="0.25">
      <c r="A327" s="136"/>
      <c r="B327" s="23" t="s">
        <v>10</v>
      </c>
      <c r="C327" s="23"/>
      <c r="D327" s="92"/>
      <c r="G327" s="88"/>
      <c r="H327" s="8"/>
      <c r="J327" s="10"/>
      <c r="K327" s="11"/>
    </row>
    <row r="328" spans="1:11" x14ac:dyDescent="0.25">
      <c r="A328" s="136"/>
      <c r="B328" s="23" t="s">
        <v>11</v>
      </c>
      <c r="C328" s="23"/>
      <c r="D328" s="92"/>
      <c r="G328" s="88"/>
      <c r="H328" s="8"/>
      <c r="J328" s="10"/>
      <c r="K328" s="11"/>
    </row>
    <row r="329" spans="1:11" x14ac:dyDescent="0.25">
      <c r="A329" s="136"/>
      <c r="B329" s="23" t="s">
        <v>48</v>
      </c>
      <c r="C329" s="23"/>
      <c r="D329" s="92"/>
      <c r="G329" s="88"/>
      <c r="H329" s="8"/>
      <c r="J329" s="10"/>
      <c r="K329" s="11"/>
    </row>
    <row r="330" spans="1:11" x14ac:dyDescent="0.25">
      <c r="A330" s="136"/>
      <c r="B330" s="23" t="s">
        <v>7</v>
      </c>
      <c r="C330" s="23"/>
      <c r="D330" s="92"/>
      <c r="G330" s="88"/>
      <c r="H330" s="8"/>
      <c r="J330" s="10"/>
      <c r="K330" s="11"/>
    </row>
    <row r="331" spans="1:11" x14ac:dyDescent="0.25">
      <c r="B331" s="102"/>
      <c r="C331" s="102"/>
      <c r="D331" s="4">
        <v>11</v>
      </c>
      <c r="E331" s="15" t="s">
        <v>19</v>
      </c>
      <c r="F331" s="6">
        <v>5001</v>
      </c>
      <c r="G331" s="7" t="s">
        <v>23</v>
      </c>
      <c r="H331" s="8">
        <v>70</v>
      </c>
      <c r="I331" s="9" t="s">
        <v>20</v>
      </c>
      <c r="J331" s="10">
        <f>IF(MID(I331,1,2)=("P."),(ROUND(D331*((F331)+(H331/100)),)),IF(MID(I331,1,2)=("%o"),(ROUND(D331*(((F331)+(H331/100))/1000),)),IF(MID(I331,1,2)=("Ea"),(ROUND(D331*((F331)+(H331/100)),)),ROUND(D331*(((F331)+(H331/100))/100),))))</f>
        <v>55019</v>
      </c>
      <c r="K331" s="11" t="s">
        <v>24</v>
      </c>
    </row>
    <row r="332" spans="1:11" x14ac:dyDescent="0.25">
      <c r="A332" s="136">
        <v>6</v>
      </c>
      <c r="B332" s="3" t="s">
        <v>101</v>
      </c>
      <c r="C332" s="92"/>
      <c r="D332" s="92"/>
      <c r="E332" s="92"/>
      <c r="G332" s="88"/>
      <c r="H332" s="8"/>
      <c r="J332" s="10"/>
      <c r="K332" s="11"/>
    </row>
    <row r="333" spans="1:11" x14ac:dyDescent="0.25">
      <c r="B333" s="23" t="s">
        <v>105</v>
      </c>
      <c r="C333" s="102"/>
      <c r="D333" s="87">
        <v>7210.5</v>
      </c>
      <c r="E333" s="15" t="s">
        <v>22</v>
      </c>
      <c r="F333" s="6">
        <v>3075</v>
      </c>
      <c r="G333" s="7" t="s">
        <v>23</v>
      </c>
      <c r="H333" s="8">
        <v>16</v>
      </c>
      <c r="I333" s="9" t="s">
        <v>33</v>
      </c>
      <c r="J333" s="10">
        <f>IF(MID(I333,1,2)=("P."),(ROUND(D333*((F333)+(H333/100)),)),IF(MID(I333,1,2)=("%o"),(ROUND(D333*(((F333)+(H333/100))/1000),)),IF(MID(I333,1,2)=("Ea"),(ROUND(D333*((F333)+(H333/100)),)),ROUND(D333*(((F333)+(H333/100))/100),))))</f>
        <v>221734</v>
      </c>
      <c r="K333" s="11" t="s">
        <v>24</v>
      </c>
    </row>
    <row r="334" spans="1:11" x14ac:dyDescent="0.25">
      <c r="B334" s="23"/>
      <c r="C334" s="102"/>
      <c r="D334" s="87"/>
      <c r="G334" s="7"/>
      <c r="H334" s="8"/>
      <c r="J334" s="10"/>
      <c r="K334" s="11"/>
    </row>
    <row r="335" spans="1:11" x14ac:dyDescent="0.25">
      <c r="A335" s="136">
        <v>7</v>
      </c>
      <c r="B335" s="153" t="s">
        <v>104</v>
      </c>
      <c r="C335" s="153"/>
      <c r="D335" s="92"/>
      <c r="E335" s="92"/>
      <c r="G335" s="88"/>
      <c r="H335" s="8"/>
      <c r="J335" s="10"/>
      <c r="K335" s="11"/>
    </row>
    <row r="336" spans="1:11" x14ac:dyDescent="0.25">
      <c r="A336" s="136"/>
      <c r="B336" s="153"/>
      <c r="C336" s="153"/>
      <c r="D336" s="92"/>
      <c r="E336" s="92"/>
      <c r="G336" s="88"/>
      <c r="H336" s="8"/>
      <c r="J336" s="10"/>
      <c r="K336" s="11"/>
    </row>
    <row r="337" spans="1:11" x14ac:dyDescent="0.25">
      <c r="A337" s="136"/>
      <c r="B337" s="153"/>
      <c r="C337" s="153"/>
      <c r="D337" s="92"/>
      <c r="E337" s="92"/>
      <c r="G337" s="88"/>
      <c r="H337" s="8"/>
      <c r="J337" s="10"/>
      <c r="K337" s="11"/>
    </row>
    <row r="338" spans="1:11" x14ac:dyDescent="0.25">
      <c r="A338" s="136"/>
      <c r="B338" s="153"/>
      <c r="C338" s="153"/>
      <c r="D338" s="92"/>
      <c r="E338" s="92"/>
      <c r="G338" s="88"/>
      <c r="H338" s="8"/>
      <c r="J338" s="10"/>
      <c r="K338" s="11"/>
    </row>
    <row r="339" spans="1:11" x14ac:dyDescent="0.25">
      <c r="A339" s="136"/>
      <c r="B339" s="153"/>
      <c r="C339" s="153"/>
      <c r="D339" s="92"/>
      <c r="E339" s="92"/>
      <c r="G339" s="88"/>
      <c r="H339" s="8"/>
      <c r="J339" s="10"/>
      <c r="K339" s="11"/>
    </row>
    <row r="340" spans="1:11" x14ac:dyDescent="0.25">
      <c r="A340" s="136"/>
      <c r="B340" s="153"/>
      <c r="C340" s="153"/>
      <c r="D340" s="92"/>
      <c r="E340" s="92"/>
      <c r="G340" s="88"/>
      <c r="H340" s="8"/>
      <c r="J340" s="10"/>
      <c r="K340" s="11"/>
    </row>
    <row r="341" spans="1:11" x14ac:dyDescent="0.25">
      <c r="A341" s="136"/>
      <c r="B341" s="153"/>
      <c r="C341" s="153"/>
      <c r="D341" s="92"/>
      <c r="E341" s="92"/>
      <c r="G341" s="88"/>
      <c r="H341" s="8"/>
      <c r="J341" s="10"/>
      <c r="K341" s="11"/>
    </row>
    <row r="342" spans="1:11" x14ac:dyDescent="0.25">
      <c r="A342" s="136"/>
      <c r="B342" s="153"/>
      <c r="C342" s="153"/>
      <c r="D342" s="92"/>
      <c r="E342" s="92"/>
      <c r="G342" s="88"/>
      <c r="H342" s="8"/>
      <c r="J342" s="10"/>
      <c r="K342" s="11"/>
    </row>
    <row r="343" spans="1:11" x14ac:dyDescent="0.25">
      <c r="A343" s="136"/>
      <c r="B343" s="153"/>
      <c r="C343" s="153"/>
      <c r="D343" s="92"/>
      <c r="E343" s="92"/>
      <c r="G343" s="88"/>
      <c r="H343" s="8"/>
      <c r="J343" s="10"/>
      <c r="K343" s="11"/>
    </row>
    <row r="344" spans="1:11" x14ac:dyDescent="0.25">
      <c r="A344" s="136"/>
      <c r="B344" s="153"/>
      <c r="C344" s="153"/>
      <c r="D344" s="87">
        <v>584</v>
      </c>
      <c r="F344" s="6">
        <v>30509</v>
      </c>
      <c r="G344" s="7" t="s">
        <v>23</v>
      </c>
      <c r="H344" s="8">
        <v>77</v>
      </c>
      <c r="I344" s="9" t="s">
        <v>33</v>
      </c>
      <c r="J344" s="10">
        <f>IF(MID(I344,1,2)=("P."),(ROUND(D344*((F344)+(H344/100)),)),IF(MID(I344,1,2)=("%o"),(ROUND(D344*(((F344)+(H344/100))/1000),)),IF(MID(I344,1,2)=("Ea"),(ROUND(D344*((F344)+(H344/100)),)),ROUND(D344*(((F344)+(H344/100))/100),))))</f>
        <v>178177</v>
      </c>
      <c r="K344" s="11" t="s">
        <v>24</v>
      </c>
    </row>
    <row r="345" spans="1:11" x14ac:dyDescent="0.25">
      <c r="B345" s="102"/>
      <c r="C345" s="102"/>
    </row>
    <row r="346" spans="1:11" x14ac:dyDescent="0.25">
      <c r="A346" s="136">
        <v>8</v>
      </c>
      <c r="B346" s="138" t="s">
        <v>152</v>
      </c>
      <c r="C346" s="78"/>
      <c r="D346" s="92"/>
      <c r="G346" s="88"/>
      <c r="H346" s="8"/>
      <c r="J346" s="10"/>
      <c r="K346" s="11"/>
    </row>
    <row r="347" spans="1:11" x14ac:dyDescent="0.25">
      <c r="A347" s="136"/>
      <c r="B347" s="139" t="s">
        <v>53</v>
      </c>
      <c r="C347" s="78"/>
      <c r="D347" s="92"/>
      <c r="G347" s="88"/>
      <c r="H347" s="8"/>
      <c r="J347" s="10"/>
      <c r="K347" s="11"/>
    </row>
    <row r="348" spans="1:11" x14ac:dyDescent="0.25">
      <c r="A348" s="136"/>
      <c r="B348" s="139" t="s">
        <v>54</v>
      </c>
      <c r="C348" s="78"/>
      <c r="D348" s="92"/>
      <c r="G348" s="88"/>
      <c r="H348" s="8"/>
      <c r="J348" s="10"/>
      <c r="K348" s="11"/>
    </row>
    <row r="349" spans="1:11" x14ac:dyDescent="0.25">
      <c r="A349" s="136"/>
      <c r="B349" s="139" t="s">
        <v>55</v>
      </c>
      <c r="C349" s="78"/>
      <c r="D349" s="92"/>
      <c r="E349" s="23"/>
      <c r="F349" s="23"/>
      <c r="G349" s="140"/>
      <c r="H349" s="104"/>
      <c r="I349" s="120"/>
      <c r="J349" s="121"/>
      <c r="K349" s="141"/>
    </row>
    <row r="350" spans="1:11" x14ac:dyDescent="0.25">
      <c r="A350" s="136"/>
      <c r="B350" s="139" t="s">
        <v>106</v>
      </c>
      <c r="C350" s="78"/>
      <c r="D350" s="4">
        <v>448</v>
      </c>
      <c r="E350" s="15" t="s">
        <v>22</v>
      </c>
      <c r="F350" s="6">
        <v>726</v>
      </c>
      <c r="G350" s="7" t="s">
        <v>23</v>
      </c>
      <c r="H350" s="8">
        <v>72</v>
      </c>
      <c r="I350" s="9" t="s">
        <v>15</v>
      </c>
      <c r="J350" s="10">
        <f>IF(MID(I350,1,2)=("P."),(ROUND(D350*((F350)+(H350/100)),)),IF(MID(I350,1,2)=("%o"),(ROUND(D350*(((F350)+(H350/100))/1000),)),IF(MID(I350,1,2)=("Ea"),(ROUND(D350*((F350)+(H350/100)),)),ROUND(D350*(((F350)+(H350/100))/100),))))</f>
        <v>325571</v>
      </c>
      <c r="K350" s="11" t="s">
        <v>24</v>
      </c>
    </row>
    <row r="351" spans="1:11" x14ac:dyDescent="0.25">
      <c r="A351" s="136"/>
      <c r="B351" s="139"/>
      <c r="C351" s="78"/>
      <c r="D351" s="92"/>
      <c r="E351" s="120"/>
      <c r="F351" s="104"/>
      <c r="G351" s="120"/>
      <c r="H351" s="24"/>
      <c r="I351" s="104"/>
      <c r="J351" s="24"/>
      <c r="K351" s="120"/>
    </row>
    <row r="352" spans="1:11" x14ac:dyDescent="0.25">
      <c r="A352" s="136">
        <v>9</v>
      </c>
      <c r="B352" s="154" t="s">
        <v>107</v>
      </c>
      <c r="C352" s="154"/>
      <c r="D352" s="142"/>
      <c r="E352" s="120"/>
      <c r="F352" s="104"/>
      <c r="G352" s="120"/>
      <c r="H352" s="24"/>
      <c r="I352" s="104"/>
      <c r="J352" s="24"/>
      <c r="K352" s="120"/>
    </row>
    <row r="353" spans="1:11" x14ac:dyDescent="0.25">
      <c r="A353" s="136"/>
      <c r="B353" s="154"/>
      <c r="C353" s="154"/>
      <c r="D353" s="142"/>
      <c r="E353" s="120"/>
      <c r="F353" s="104"/>
      <c r="G353" s="120"/>
      <c r="H353" s="24"/>
      <c r="I353" s="104"/>
      <c r="J353" s="24"/>
      <c r="K353" s="120"/>
    </row>
    <row r="354" spans="1:11" x14ac:dyDescent="0.25">
      <c r="A354" s="136"/>
      <c r="B354" s="154"/>
      <c r="C354" s="154"/>
      <c r="D354" s="142"/>
      <c r="E354" s="120"/>
      <c r="F354" s="104"/>
      <c r="G354" s="120"/>
      <c r="H354" s="24"/>
      <c r="I354" s="104"/>
      <c r="J354" s="24"/>
      <c r="K354" s="120"/>
    </row>
    <row r="355" spans="1:11" x14ac:dyDescent="0.25">
      <c r="A355" s="136"/>
      <c r="B355" s="154"/>
      <c r="C355" s="154"/>
      <c r="D355" s="143">
        <v>896</v>
      </c>
      <c r="E355" s="120"/>
      <c r="F355" s="6">
        <v>2116</v>
      </c>
      <c r="G355" s="7" t="s">
        <v>23</v>
      </c>
      <c r="H355" s="8">
        <v>41</v>
      </c>
      <c r="I355" s="9" t="s">
        <v>33</v>
      </c>
      <c r="J355" s="10">
        <f>IF(MID(I355,1,2)=("P."),(ROUND(D355*((F355)+(H355/100)),)),IF(MID(I355,1,2)=("%o"),(ROUND(D355*(((F355)+(H355/100))/1000),)),IF(MID(I355,1,2)=("Ea"),(ROUND(D355*((F355)+(H355/100)),)),ROUND(D355*(((F355)+(H355/100))/100),))))</f>
        <v>18963</v>
      </c>
      <c r="K355" s="11" t="s">
        <v>24</v>
      </c>
    </row>
    <row r="356" spans="1:11" x14ac:dyDescent="0.25">
      <c r="A356" s="136"/>
      <c r="B356" s="139"/>
      <c r="C356" s="78"/>
      <c r="D356" s="92"/>
      <c r="E356" s="120"/>
      <c r="F356" s="104"/>
      <c r="G356" s="120"/>
      <c r="H356" s="24"/>
      <c r="I356" s="104" t="s">
        <v>5</v>
      </c>
      <c r="J356" s="144">
        <f>SUM(J300:J355)</f>
        <v>968455</v>
      </c>
      <c r="K356" s="11" t="s">
        <v>24</v>
      </c>
    </row>
    <row r="357" spans="1:11" x14ac:dyDescent="0.25">
      <c r="A357" s="136"/>
      <c r="B357" s="139"/>
      <c r="C357" s="78"/>
      <c r="D357" s="104" t="s">
        <v>206</v>
      </c>
      <c r="E357" s="104"/>
      <c r="F357" s="104"/>
      <c r="G357" s="104"/>
      <c r="H357" s="104"/>
      <c r="I357" s="104"/>
      <c r="J357" s="145"/>
      <c r="K357" s="11"/>
    </row>
    <row r="358" spans="1:11" x14ac:dyDescent="0.25">
      <c r="A358" s="136"/>
      <c r="B358" s="139"/>
      <c r="C358" s="78"/>
      <c r="D358" s="92"/>
      <c r="E358" s="120"/>
      <c r="F358" s="24"/>
      <c r="G358" s="120"/>
      <c r="H358" s="24"/>
      <c r="I358" s="104" t="s">
        <v>5</v>
      </c>
      <c r="J358" s="146"/>
      <c r="K358" s="11"/>
    </row>
    <row r="359" spans="1:11" x14ac:dyDescent="0.25">
      <c r="A359" s="2"/>
      <c r="C359" s="3" t="s">
        <v>208</v>
      </c>
      <c r="D359" s="4"/>
      <c r="E359" s="5"/>
      <c r="G359" s="7"/>
      <c r="H359" s="8"/>
      <c r="J359" s="10"/>
      <c r="K359" s="11"/>
    </row>
    <row r="360" spans="1:11" x14ac:dyDescent="0.25">
      <c r="A360" s="2"/>
      <c r="B360" s="3" t="s">
        <v>219</v>
      </c>
      <c r="D360" s="4"/>
      <c r="E360" s="5"/>
      <c r="G360" s="7"/>
      <c r="H360" s="12" t="s">
        <v>6</v>
      </c>
      <c r="J360" s="10"/>
      <c r="K360" s="11"/>
    </row>
    <row r="361" spans="1:11" x14ac:dyDescent="0.25">
      <c r="A361" s="2"/>
      <c r="B361" s="3" t="s">
        <v>220</v>
      </c>
      <c r="D361" s="4"/>
      <c r="E361" s="5"/>
      <c r="G361" s="7"/>
      <c r="H361" s="12" t="s">
        <v>6</v>
      </c>
      <c r="J361" s="10"/>
      <c r="K361" s="11"/>
    </row>
    <row r="362" spans="1:11" x14ac:dyDescent="0.25">
      <c r="A362" s="2"/>
      <c r="B362" s="3" t="s">
        <v>221</v>
      </c>
      <c r="D362" s="4"/>
      <c r="E362" s="5"/>
      <c r="G362" s="7"/>
      <c r="H362" s="12" t="s">
        <v>6</v>
      </c>
      <c r="J362" s="10"/>
      <c r="K362" s="11"/>
    </row>
    <row r="363" spans="1:11" x14ac:dyDescent="0.25">
      <c r="A363" s="2"/>
      <c r="B363" s="3" t="s">
        <v>222</v>
      </c>
      <c r="D363" s="4"/>
      <c r="E363" s="5"/>
      <c r="G363" s="7"/>
      <c r="H363" s="12" t="s">
        <v>6</v>
      </c>
      <c r="J363" s="10"/>
      <c r="K363" s="11"/>
    </row>
    <row r="364" spans="1:11" x14ac:dyDescent="0.25">
      <c r="A364" s="2"/>
      <c r="B364" s="3" t="s">
        <v>223</v>
      </c>
      <c r="D364" s="4"/>
      <c r="E364" s="5"/>
      <c r="G364" s="7"/>
      <c r="H364" s="12" t="s">
        <v>6</v>
      </c>
      <c r="J364" s="10"/>
      <c r="K364" s="11"/>
    </row>
    <row r="365" spans="1:11" x14ac:dyDescent="0.25">
      <c r="A365" s="2"/>
      <c r="B365" s="3" t="s">
        <v>224</v>
      </c>
      <c r="D365" s="4"/>
      <c r="E365" s="5"/>
      <c r="G365" s="7"/>
      <c r="H365" s="12" t="s">
        <v>6</v>
      </c>
      <c r="J365" s="10"/>
      <c r="K365" s="11"/>
    </row>
    <row r="366" spans="1:11" x14ac:dyDescent="0.25">
      <c r="D366" s="14" t="s">
        <v>209</v>
      </c>
      <c r="E366" s="15"/>
      <c r="F366" s="16"/>
      <c r="G366" s="13"/>
      <c r="H366" s="15" t="s">
        <v>6</v>
      </c>
    </row>
    <row r="367" spans="1:11" x14ac:dyDescent="0.25">
      <c r="A367" s="2"/>
      <c r="B367" s="18" t="s">
        <v>210</v>
      </c>
      <c r="C367" s="2"/>
      <c r="D367" s="2"/>
      <c r="E367" s="2"/>
      <c r="F367" s="2"/>
      <c r="G367" s="2"/>
      <c r="H367" s="19"/>
      <c r="I367" s="2"/>
      <c r="J367" s="2"/>
      <c r="K367" s="2"/>
    </row>
    <row r="368" spans="1:11" ht="15.75" x14ac:dyDescent="0.25">
      <c r="A368" s="2">
        <v>1</v>
      </c>
      <c r="B368" s="20" t="s">
        <v>211</v>
      </c>
      <c r="C368" s="20"/>
      <c r="D368" s="20"/>
      <c r="E368" s="20"/>
      <c r="F368" s="20"/>
      <c r="G368" s="20"/>
      <c r="H368" s="20"/>
      <c r="I368" s="20"/>
      <c r="J368" s="20"/>
      <c r="K368" s="2"/>
    </row>
    <row r="369" spans="1:11" ht="15.75" x14ac:dyDescent="0.25">
      <c r="A369" s="2"/>
      <c r="B369" s="20" t="s">
        <v>212</v>
      </c>
      <c r="C369" s="20"/>
      <c r="D369" s="20"/>
      <c r="E369" s="20"/>
      <c r="F369" s="20"/>
      <c r="G369" s="20"/>
      <c r="H369" s="20"/>
      <c r="I369" s="20"/>
      <c r="J369" s="20"/>
      <c r="K369" s="2"/>
    </row>
    <row r="370" spans="1:11" ht="15.75" x14ac:dyDescent="0.25">
      <c r="A370" s="2"/>
      <c r="B370" s="20" t="s">
        <v>213</v>
      </c>
      <c r="C370" s="20"/>
      <c r="D370" s="20"/>
      <c r="E370" s="20"/>
      <c r="F370" s="20"/>
      <c r="G370" s="20"/>
      <c r="H370" s="20"/>
      <c r="I370" s="20"/>
      <c r="J370" s="20"/>
      <c r="K370" s="2"/>
    </row>
    <row r="371" spans="1:11" ht="15.75" x14ac:dyDescent="0.25">
      <c r="A371" s="2">
        <v>2</v>
      </c>
      <c r="B371" s="21" t="s">
        <v>214</v>
      </c>
      <c r="C371" s="2"/>
      <c r="D371" s="2"/>
      <c r="E371" s="2"/>
      <c r="F371" s="2"/>
      <c r="G371" s="2"/>
      <c r="H371" s="19"/>
      <c r="I371" s="2"/>
      <c r="J371" s="2"/>
      <c r="K371" s="2"/>
    </row>
    <row r="372" spans="1:11" ht="15.75" x14ac:dyDescent="0.25">
      <c r="A372" s="2">
        <v>3</v>
      </c>
      <c r="B372" s="21" t="s">
        <v>215</v>
      </c>
      <c r="C372" s="2"/>
      <c r="D372" s="2"/>
      <c r="E372" s="2"/>
      <c r="F372" s="2"/>
      <c r="G372" s="2"/>
      <c r="H372" s="19"/>
      <c r="I372" s="2"/>
      <c r="J372" s="2"/>
      <c r="K372" s="2"/>
    </row>
    <row r="373" spans="1:11" ht="15.75" x14ac:dyDescent="0.25">
      <c r="A373" s="2"/>
      <c r="B373" s="21"/>
      <c r="C373" s="2"/>
      <c r="D373" s="2"/>
      <c r="E373" s="2"/>
      <c r="F373" s="2"/>
      <c r="G373" s="2"/>
      <c r="H373" s="19"/>
      <c r="I373" s="2"/>
      <c r="J373" s="2"/>
      <c r="K373" s="2"/>
    </row>
    <row r="374" spans="1:11" ht="15.75" x14ac:dyDescent="0.25">
      <c r="A374" s="2"/>
      <c r="B374" s="21"/>
      <c r="C374" s="2"/>
      <c r="D374" s="2"/>
      <c r="E374" s="2"/>
      <c r="F374" s="2"/>
      <c r="G374" s="2"/>
      <c r="H374" s="19"/>
      <c r="I374" s="2"/>
      <c r="J374" s="2"/>
      <c r="K374" s="2"/>
    </row>
    <row r="375" spans="1:11" ht="15.75" x14ac:dyDescent="0.25">
      <c r="A375" s="2"/>
      <c r="B375" s="21"/>
      <c r="C375" s="2"/>
      <c r="D375" s="2"/>
      <c r="E375" s="2"/>
      <c r="F375" s="2"/>
      <c r="G375" s="2"/>
      <c r="H375" s="19"/>
      <c r="I375" s="2"/>
      <c r="J375" s="2"/>
      <c r="K375" s="2"/>
    </row>
    <row r="376" spans="1:11" x14ac:dyDescent="0.25">
      <c r="A376" s="19" t="s">
        <v>216</v>
      </c>
      <c r="B376" s="22"/>
      <c r="C376" s="2"/>
      <c r="D376" s="2"/>
      <c r="E376" s="2"/>
      <c r="F376" s="2"/>
      <c r="G376" s="2"/>
      <c r="H376" s="19"/>
      <c r="I376" s="2"/>
      <c r="J376" s="2"/>
      <c r="K376" s="2"/>
    </row>
    <row r="377" spans="1:11" x14ac:dyDescent="0.25">
      <c r="A377" s="19"/>
      <c r="B377" s="22"/>
      <c r="C377" s="2"/>
      <c r="D377" s="2"/>
      <c r="E377" s="2"/>
      <c r="F377" s="2"/>
      <c r="G377" s="2"/>
      <c r="H377" s="19"/>
      <c r="I377" s="2"/>
      <c r="J377" s="2"/>
      <c r="K377" s="2"/>
    </row>
    <row r="378" spans="1:11" x14ac:dyDescent="0.25">
      <c r="A378" s="19"/>
      <c r="B378" s="22"/>
      <c r="C378" s="2"/>
      <c r="D378" s="2"/>
      <c r="E378" s="2"/>
      <c r="F378" s="2"/>
      <c r="G378" s="2"/>
      <c r="H378" s="19"/>
      <c r="I378" s="2"/>
      <c r="J378" s="2"/>
      <c r="K378" s="2"/>
    </row>
    <row r="379" spans="1:11" x14ac:dyDescent="0.25">
      <c r="A379" s="2"/>
      <c r="B379" s="23"/>
      <c r="C379" s="2" t="s">
        <v>69</v>
      </c>
      <c r="D379" s="2"/>
      <c r="E379" s="2"/>
      <c r="F379" s="2"/>
      <c r="G379" s="2"/>
      <c r="H379" s="19"/>
      <c r="I379" s="2" t="s">
        <v>94</v>
      </c>
      <c r="J379" s="2"/>
      <c r="K379" s="2"/>
    </row>
    <row r="380" spans="1:11" x14ac:dyDescent="0.25">
      <c r="A380" s="2"/>
      <c r="B380" s="23"/>
      <c r="C380" s="24" t="s">
        <v>179</v>
      </c>
      <c r="D380" s="2"/>
      <c r="E380" s="2"/>
      <c r="F380" s="2"/>
      <c r="G380" s="2"/>
      <c r="H380" s="19"/>
      <c r="I380" s="24" t="s">
        <v>217</v>
      </c>
      <c r="J380" s="2"/>
      <c r="K380" s="2"/>
    </row>
    <row r="381" spans="1:11" x14ac:dyDescent="0.25">
      <c r="A381" s="2"/>
      <c r="B381" s="23"/>
      <c r="C381" s="25" t="s">
        <v>218</v>
      </c>
      <c r="D381" s="2"/>
      <c r="E381" s="2"/>
      <c r="F381" s="2"/>
      <c r="G381" s="2"/>
      <c r="H381" s="19"/>
      <c r="I381" s="25" t="s">
        <v>218</v>
      </c>
      <c r="J381" s="2"/>
      <c r="K381" s="2"/>
    </row>
    <row r="382" spans="1:11" x14ac:dyDescent="0.25">
      <c r="A382" s="147"/>
      <c r="B382" s="139"/>
      <c r="C382" s="78"/>
      <c r="D382" s="148"/>
      <c r="E382" s="148"/>
      <c r="F382" s="148"/>
      <c r="G382" s="148"/>
      <c r="H382" s="148"/>
      <c r="I382" s="148"/>
      <c r="J382" s="145"/>
      <c r="K382" s="38"/>
    </row>
    <row r="383" spans="1:11" x14ac:dyDescent="0.25">
      <c r="A383" s="136"/>
      <c r="B383" s="139"/>
      <c r="C383" s="78"/>
      <c r="D383" s="92"/>
      <c r="E383" s="120"/>
      <c r="F383" s="24"/>
      <c r="G383" s="120"/>
      <c r="H383" s="24"/>
      <c r="I383" s="149"/>
      <c r="J383" s="150"/>
      <c r="K383" s="151"/>
    </row>
    <row r="384" spans="1:11" x14ac:dyDescent="0.25">
      <c r="B384" s="48"/>
      <c r="C384" s="48"/>
      <c r="D384" s="57"/>
      <c r="E384" s="5"/>
      <c r="G384" s="7"/>
      <c r="H384" s="12"/>
      <c r="J384" s="124"/>
      <c r="K384" s="38"/>
    </row>
    <row r="385" spans="1:11" x14ac:dyDescent="0.25">
      <c r="A385" s="3"/>
      <c r="C385" s="13"/>
      <c r="D385" s="13"/>
      <c r="E385" s="13"/>
      <c r="F385" s="13"/>
      <c r="G385" s="13"/>
      <c r="H385" s="13"/>
      <c r="I385" s="13"/>
      <c r="J385" s="13"/>
      <c r="K385" s="13"/>
    </row>
    <row r="386" spans="1:11" x14ac:dyDescent="0.25">
      <c r="A386" s="3"/>
      <c r="C386" s="13"/>
      <c r="D386" s="13"/>
      <c r="E386" s="13"/>
      <c r="F386" s="13"/>
      <c r="G386" s="13"/>
      <c r="H386" s="13"/>
      <c r="I386" s="13"/>
      <c r="J386" s="13"/>
      <c r="K386" s="13"/>
    </row>
    <row r="387" spans="1:11" x14ac:dyDescent="0.25">
      <c r="A387" s="3"/>
      <c r="D387" s="3"/>
      <c r="E387" s="3"/>
      <c r="F387" s="3"/>
      <c r="G387" s="3"/>
      <c r="H387" s="3"/>
      <c r="I387" s="3"/>
      <c r="J387" s="3"/>
      <c r="K387" s="3"/>
    </row>
    <row r="388" spans="1:11" x14ac:dyDescent="0.25">
      <c r="A388" s="3"/>
      <c r="D388" s="3"/>
      <c r="E388" s="3"/>
      <c r="F388" s="3"/>
      <c r="G388" s="3"/>
      <c r="H388" s="3"/>
      <c r="I388" s="3"/>
      <c r="J388" s="3"/>
      <c r="K388" s="3"/>
    </row>
    <row r="389" spans="1:11" x14ac:dyDescent="0.25">
      <c r="A389" s="3"/>
      <c r="D389" s="3"/>
      <c r="E389" s="3"/>
      <c r="F389" s="3"/>
      <c r="G389" s="3"/>
      <c r="H389" s="3"/>
      <c r="I389" s="3"/>
      <c r="J389" s="3"/>
      <c r="K389" s="3"/>
    </row>
    <row r="390" spans="1:11" x14ac:dyDescent="0.25">
      <c r="A390" s="3"/>
      <c r="D390" s="3"/>
      <c r="E390" s="3"/>
      <c r="F390" s="3"/>
      <c r="G390" s="3"/>
      <c r="H390" s="3"/>
      <c r="I390" s="3"/>
      <c r="J390" s="3"/>
      <c r="K390" s="3"/>
    </row>
    <row r="391" spans="1:11" x14ac:dyDescent="0.25">
      <c r="A391" s="3"/>
      <c r="D391" s="3"/>
      <c r="E391" s="3"/>
      <c r="F391" s="3"/>
      <c r="G391" s="3"/>
      <c r="H391" s="3"/>
      <c r="I391" s="3"/>
      <c r="J391" s="3"/>
      <c r="K391" s="3"/>
    </row>
    <row r="392" spans="1:11" x14ac:dyDescent="0.25">
      <c r="A392" s="83"/>
      <c r="B392" s="83"/>
      <c r="C392" s="83"/>
      <c r="D392" s="83"/>
      <c r="E392" s="83"/>
      <c r="F392" s="83"/>
      <c r="G392" s="83"/>
      <c r="H392" s="83"/>
      <c r="I392" s="83"/>
      <c r="J392" s="83"/>
      <c r="K392" s="83"/>
    </row>
    <row r="393" spans="1:11" x14ac:dyDescent="0.25">
      <c r="A393" s="3"/>
      <c r="D393" s="3"/>
      <c r="E393" s="3"/>
      <c r="F393" s="3"/>
      <c r="G393" s="3"/>
      <c r="H393" s="3"/>
      <c r="I393" s="3"/>
      <c r="J393" s="3"/>
      <c r="K393" s="3"/>
    </row>
    <row r="394" spans="1:11" x14ac:dyDescent="0.25">
      <c r="A394" s="3"/>
      <c r="D394" s="3"/>
      <c r="E394" s="3"/>
      <c r="F394" s="3"/>
      <c r="G394" s="3"/>
      <c r="H394" s="3"/>
      <c r="I394" s="3"/>
      <c r="J394" s="3"/>
      <c r="K394" s="3"/>
    </row>
    <row r="395" spans="1:11" x14ac:dyDescent="0.25">
      <c r="A395" s="3"/>
      <c r="D395" s="3"/>
      <c r="E395" s="3"/>
      <c r="F395" s="3"/>
      <c r="G395" s="3"/>
      <c r="H395" s="3"/>
      <c r="I395" s="3"/>
      <c r="J395" s="3"/>
      <c r="K395" s="3"/>
    </row>
    <row r="396" spans="1:11" x14ac:dyDescent="0.25">
      <c r="A396" s="3"/>
      <c r="D396" s="3"/>
      <c r="E396" s="3"/>
      <c r="F396" s="3"/>
      <c r="G396" s="3"/>
      <c r="H396" s="3"/>
      <c r="I396" s="3"/>
      <c r="J396" s="3"/>
      <c r="K396" s="3"/>
    </row>
    <row r="397" spans="1:11" x14ac:dyDescent="0.25">
      <c r="A397" s="3"/>
      <c r="D397" s="3"/>
      <c r="E397" s="3"/>
      <c r="F397" s="3"/>
      <c r="G397" s="3"/>
      <c r="H397" s="3"/>
      <c r="I397" s="3"/>
      <c r="J397" s="3"/>
      <c r="K397" s="3"/>
    </row>
    <row r="398" spans="1:11" x14ac:dyDescent="0.25">
      <c r="A398" s="3"/>
      <c r="D398" s="3"/>
      <c r="E398" s="3"/>
      <c r="F398" s="3"/>
      <c r="G398" s="3"/>
      <c r="H398" s="3"/>
      <c r="I398" s="3"/>
      <c r="J398" s="3"/>
      <c r="K398" s="3"/>
    </row>
    <row r="399" spans="1:11" x14ac:dyDescent="0.25">
      <c r="A399" s="3"/>
      <c r="D399" s="3"/>
      <c r="E399" s="3"/>
      <c r="F399" s="3"/>
      <c r="G399" s="3"/>
      <c r="H399" s="3"/>
      <c r="I399" s="3"/>
      <c r="J399" s="3"/>
      <c r="K399" s="3"/>
    </row>
    <row r="400" spans="1:11" x14ac:dyDescent="0.25">
      <c r="A400" s="3"/>
      <c r="D400" s="3"/>
      <c r="E400" s="3"/>
      <c r="F400" s="3"/>
      <c r="G400" s="3"/>
      <c r="H400" s="3"/>
      <c r="I400" s="3"/>
      <c r="J400" s="3"/>
      <c r="K400" s="3"/>
    </row>
    <row r="401" spans="1:11" x14ac:dyDescent="0.25">
      <c r="A401" s="3"/>
      <c r="D401" s="3"/>
      <c r="E401" s="3"/>
      <c r="F401" s="3"/>
      <c r="G401" s="3"/>
      <c r="H401" s="3"/>
      <c r="I401" s="3"/>
      <c r="J401" s="3"/>
      <c r="K401" s="3"/>
    </row>
    <row r="402" spans="1:11" x14ac:dyDescent="0.25">
      <c r="A402" s="3"/>
      <c r="D402" s="3"/>
      <c r="E402" s="3"/>
      <c r="F402" s="3"/>
      <c r="G402" s="3"/>
      <c r="H402" s="3"/>
      <c r="I402" s="3"/>
      <c r="J402" s="3"/>
      <c r="K402" s="3"/>
    </row>
    <row r="403" spans="1:11" x14ac:dyDescent="0.25">
      <c r="A403" s="3"/>
      <c r="D403" s="3"/>
      <c r="E403" s="3"/>
      <c r="F403" s="3"/>
      <c r="G403" s="3"/>
      <c r="H403" s="3"/>
      <c r="I403" s="3"/>
      <c r="J403" s="3"/>
      <c r="K403" s="3"/>
    </row>
    <row r="404" spans="1:11" x14ac:dyDescent="0.25">
      <c r="A404" s="3"/>
      <c r="D404" s="3"/>
      <c r="E404" s="3"/>
      <c r="F404" s="3"/>
      <c r="G404" s="3"/>
      <c r="H404" s="3"/>
      <c r="I404" s="3"/>
      <c r="J404" s="3"/>
      <c r="K404" s="3"/>
    </row>
    <row r="405" spans="1:11" x14ac:dyDescent="0.25">
      <c r="A405" s="3"/>
      <c r="C405" s="13"/>
      <c r="D405" s="13"/>
      <c r="E405" s="13"/>
      <c r="F405" s="13"/>
      <c r="G405" s="13"/>
      <c r="H405" s="13"/>
      <c r="I405" s="13"/>
      <c r="J405" s="13"/>
      <c r="K405" s="13"/>
    </row>
    <row r="406" spans="1:11" x14ac:dyDescent="0.25">
      <c r="A406" s="3"/>
      <c r="C406" s="13"/>
      <c r="D406" s="13"/>
      <c r="E406" s="13"/>
      <c r="F406" s="13"/>
      <c r="G406" s="13"/>
      <c r="H406" s="13"/>
      <c r="I406" s="13"/>
      <c r="J406" s="13"/>
      <c r="K406" s="13"/>
    </row>
    <row r="407" spans="1:11" x14ac:dyDescent="0.25">
      <c r="A407" s="76"/>
      <c r="C407" s="13"/>
      <c r="D407" s="13"/>
      <c r="E407" s="13"/>
      <c r="F407" s="13"/>
      <c r="G407" s="13"/>
      <c r="H407" s="13"/>
      <c r="I407" s="13"/>
      <c r="J407" s="13"/>
      <c r="K407" s="13"/>
    </row>
    <row r="408" spans="1:11" x14ac:dyDescent="0.25">
      <c r="A408" s="76"/>
      <c r="C408" s="13"/>
      <c r="D408" s="13"/>
      <c r="E408" s="13"/>
      <c r="F408" s="13"/>
      <c r="G408" s="13"/>
      <c r="H408" s="13"/>
      <c r="I408" s="13"/>
      <c r="J408" s="13"/>
      <c r="K408" s="13"/>
    </row>
    <row r="409" spans="1:11" x14ac:dyDescent="0.25">
      <c r="A409" s="76"/>
      <c r="C409" s="13"/>
      <c r="D409" s="13"/>
      <c r="E409" s="13"/>
      <c r="F409" s="13"/>
      <c r="G409" s="13"/>
      <c r="H409" s="13"/>
      <c r="I409" s="13"/>
      <c r="J409" s="13"/>
      <c r="K409" s="13"/>
    </row>
    <row r="410" spans="1:11" x14ac:dyDescent="0.25">
      <c r="A410" s="3"/>
      <c r="C410" s="13"/>
      <c r="D410" s="13"/>
      <c r="E410" s="13"/>
      <c r="F410" s="13"/>
      <c r="G410" s="13"/>
      <c r="H410" s="13"/>
      <c r="I410" s="13"/>
      <c r="J410" s="13"/>
      <c r="K410" s="13"/>
    </row>
    <row r="411" spans="1:11" x14ac:dyDescent="0.25">
      <c r="A411" s="3"/>
      <c r="C411" s="13"/>
      <c r="D411" s="13"/>
      <c r="E411" s="13"/>
      <c r="F411" s="13"/>
      <c r="G411" s="13"/>
      <c r="H411" s="13"/>
      <c r="I411" s="13"/>
      <c r="J411" s="13"/>
      <c r="K411" s="13"/>
    </row>
    <row r="412" spans="1:11" x14ac:dyDescent="0.25">
      <c r="A412" s="3"/>
      <c r="C412" s="13"/>
      <c r="D412" s="13"/>
      <c r="E412" s="13"/>
      <c r="F412" s="13"/>
      <c r="G412" s="13"/>
      <c r="H412" s="13"/>
      <c r="I412" s="13"/>
      <c r="J412" s="13"/>
      <c r="K412" s="13"/>
    </row>
    <row r="413" spans="1:11" x14ac:dyDescent="0.25">
      <c r="A413" s="3"/>
      <c r="C413" s="13"/>
      <c r="D413" s="13"/>
      <c r="E413" s="13"/>
      <c r="F413" s="13"/>
      <c r="G413" s="13"/>
      <c r="H413" s="13"/>
      <c r="I413" s="13"/>
      <c r="J413" s="13"/>
      <c r="K413" s="13"/>
    </row>
    <row r="414" spans="1:11" x14ac:dyDescent="0.25">
      <c r="A414" s="3"/>
      <c r="C414" s="13"/>
      <c r="D414" s="13"/>
      <c r="E414" s="13"/>
      <c r="F414" s="13"/>
      <c r="G414" s="13"/>
      <c r="H414" s="13"/>
      <c r="I414" s="13"/>
      <c r="J414" s="13"/>
      <c r="K414" s="13"/>
    </row>
    <row r="415" spans="1:11" x14ac:dyDescent="0.25">
      <c r="A415" s="3"/>
      <c r="C415" s="13"/>
      <c r="D415" s="13"/>
      <c r="E415" s="13"/>
      <c r="F415" s="13"/>
      <c r="G415" s="13"/>
      <c r="H415" s="13"/>
      <c r="I415" s="13"/>
      <c r="J415" s="13"/>
      <c r="K415" s="13"/>
    </row>
    <row r="416" spans="1:11" x14ac:dyDescent="0.25">
      <c r="A416" s="3"/>
      <c r="C416" s="13"/>
      <c r="D416" s="13"/>
      <c r="E416" s="13"/>
      <c r="F416" s="13"/>
      <c r="G416" s="13"/>
      <c r="H416" s="13"/>
      <c r="I416" s="13"/>
      <c r="J416" s="13"/>
      <c r="K416" s="13"/>
    </row>
    <row r="417" spans="1:11" x14ac:dyDescent="0.25">
      <c r="A417" s="3"/>
      <c r="C417" s="13"/>
      <c r="D417" s="13"/>
      <c r="E417" s="13"/>
      <c r="F417" s="13"/>
      <c r="G417" s="13"/>
      <c r="H417" s="13"/>
      <c r="I417" s="13"/>
      <c r="J417" s="13"/>
      <c r="K417" s="13"/>
    </row>
    <row r="418" spans="1:11" x14ac:dyDescent="0.25">
      <c r="A418" s="3"/>
      <c r="C418" s="13"/>
      <c r="D418" s="13"/>
      <c r="E418" s="13"/>
      <c r="F418" s="13"/>
      <c r="G418" s="13"/>
      <c r="H418" s="13"/>
      <c r="I418" s="13"/>
      <c r="J418" s="13"/>
      <c r="K418" s="13"/>
    </row>
    <row r="419" spans="1:11" x14ac:dyDescent="0.25">
      <c r="A419" s="3"/>
      <c r="C419" s="13"/>
      <c r="D419" s="13"/>
      <c r="E419" s="13"/>
      <c r="F419" s="13"/>
      <c r="G419" s="13"/>
      <c r="H419" s="13"/>
      <c r="I419" s="13"/>
      <c r="J419" s="13"/>
      <c r="K419" s="13"/>
    </row>
    <row r="420" spans="1:11" x14ac:dyDescent="0.25">
      <c r="A420" s="118"/>
      <c r="B420" s="23"/>
      <c r="C420" s="23"/>
      <c r="D420" s="23"/>
      <c r="E420" s="23"/>
      <c r="F420" s="23"/>
      <c r="G420" s="23"/>
      <c r="H420" s="23"/>
      <c r="I420" s="120"/>
      <c r="J420" s="121"/>
      <c r="K420" s="76"/>
    </row>
    <row r="421" spans="1:11" x14ac:dyDescent="0.25">
      <c r="A421" s="118"/>
      <c r="B421" s="23"/>
      <c r="C421" s="23"/>
      <c r="D421" s="23"/>
      <c r="E421" s="23"/>
      <c r="F421" s="23"/>
      <c r="G421" s="23"/>
      <c r="H421" s="23"/>
      <c r="I421" s="120"/>
      <c r="K421" s="76"/>
    </row>
    <row r="422" spans="1:11" x14ac:dyDescent="0.25">
      <c r="B422" s="23"/>
      <c r="C422" s="23"/>
      <c r="D422" s="23"/>
      <c r="E422" s="23"/>
      <c r="F422" s="23"/>
      <c r="G422" s="23"/>
      <c r="H422" s="23"/>
      <c r="I422" s="120"/>
      <c r="K422" s="141"/>
    </row>
    <row r="423" spans="1:11" x14ac:dyDescent="0.25">
      <c r="B423" s="23"/>
      <c r="C423" s="23"/>
      <c r="D423" s="23"/>
      <c r="E423" s="23"/>
      <c r="F423" s="23"/>
      <c r="G423" s="23"/>
      <c r="H423" s="23"/>
      <c r="I423" s="120"/>
      <c r="K423" s="141"/>
    </row>
    <row r="424" spans="1:11" x14ac:dyDescent="0.25">
      <c r="K424" s="141"/>
    </row>
    <row r="425" spans="1:11" x14ac:dyDescent="0.25">
      <c r="K425" s="141"/>
    </row>
  </sheetData>
  <mergeCells count="37">
    <mergeCell ref="B11:C13"/>
    <mergeCell ref="A1:B1"/>
    <mergeCell ref="C1:K1"/>
    <mergeCell ref="B5:C5"/>
    <mergeCell ref="D5:E5"/>
    <mergeCell ref="F5:H5"/>
    <mergeCell ref="D149:F149"/>
    <mergeCell ref="B17:C17"/>
    <mergeCell ref="B19:C21"/>
    <mergeCell ref="B23:C23"/>
    <mergeCell ref="B81:C87"/>
    <mergeCell ref="B187:C187"/>
    <mergeCell ref="B100:C100"/>
    <mergeCell ref="B135:C136"/>
    <mergeCell ref="B137:C137"/>
    <mergeCell ref="B139:C146"/>
    <mergeCell ref="B161:C166"/>
    <mergeCell ref="B167:C167"/>
    <mergeCell ref="B169:C170"/>
    <mergeCell ref="B171:C171"/>
    <mergeCell ref="B173:C175"/>
    <mergeCell ref="B176:C176"/>
    <mergeCell ref="B178:C182"/>
    <mergeCell ref="B184:C186"/>
    <mergeCell ref="H297:I297"/>
    <mergeCell ref="B335:C344"/>
    <mergeCell ref="B352:C355"/>
    <mergeCell ref="B189:C192"/>
    <mergeCell ref="B194:C195"/>
    <mergeCell ref="B196:C196"/>
    <mergeCell ref="B198:C200"/>
    <mergeCell ref="B206:C206"/>
    <mergeCell ref="B228:C233"/>
    <mergeCell ref="B299:C299"/>
    <mergeCell ref="B238:C248"/>
    <mergeCell ref="B257:C273"/>
    <mergeCell ref="B275:C290"/>
  </mergeCells>
  <pageMargins left="0.75" right="0.25" top="0.75" bottom="0.25" header="0.5" footer="0.5"/>
  <pageSetup paperSize="9" orientation="portrait" r:id="rId1"/>
  <headerFooter alignWithMargins="0">
    <oddHeader>&amp;C&amp;"Arial,Bold"(&amp;P+4)</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Schedule B</vt:lpstr>
      <vt:lpstr>'Schedule B'!Print_Titles</vt:lpstr>
    </vt:vector>
  </TitlesOfParts>
  <Company>Megatech Communications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M.H.Kabeer</dc:creator>
  <cp:lastModifiedBy>Abdul Qudoos</cp:lastModifiedBy>
  <cp:lastPrinted>2017-01-26T13:02:14Z</cp:lastPrinted>
  <dcterms:created xsi:type="dcterms:W3CDTF">2004-01-20T03:33:34Z</dcterms:created>
  <dcterms:modified xsi:type="dcterms:W3CDTF">2017-01-30T07:06:04Z</dcterms:modified>
</cp:coreProperties>
</file>