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9" i="1"/>
  <c r="I51" i="1"/>
  <c r="I36" i="1" l="1"/>
  <c r="I33" i="1"/>
  <c r="I24" i="1"/>
  <c r="I20" i="1"/>
  <c r="I14" i="1"/>
  <c r="I48" i="1" l="1"/>
  <c r="I42" i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<sst xmlns="http://schemas.openxmlformats.org/spreadsheetml/2006/main" count="59" uniqueCount="30">
  <si>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</si>
  <si>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</si>
  <si>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</si>
  <si>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</si>
  <si>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</si>
  <si>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</si>
  <si>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</si>
  <si>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</si>
  <si>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</si>
  <si>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</si>
  <si>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</si>
  <si>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</si>
  <si>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</si>
  <si>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</si>
  <si>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</si>
  <si>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</si>
  <si>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</si>
  <si>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</si>
  <si>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</si>
  <si>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</si>
  <si>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</si>
  <si>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</si>
  <si>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TYPE-II DRAIN FROM PHAREHARO BYPASS TO MIR GUL GOPANG CHOONDIKO</t>
  </si>
  <si>
    <t>Added 33.52 % Above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</si>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</sst>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40" workbookViewId="0">
      <selection activeCell="C59" sqref="C59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5" customWidth="1"/>
    <col min="10" max="10" width="3.140625" style="25" bestFit="1" customWidth="1"/>
    <col min="11" max="16384" width="9.140625" style="1"/>
  </cols>
  <sheetData>
    <row r="1" spans="1:16" ht="16.5" x14ac:dyDescent="0.25">
      <c r="A1" s="36">
        <v>97</v>
      </c>
      <c r="B1" s="36"/>
      <c r="C1" s="36"/>
      <c r="D1" s="36"/>
      <c r="E1" s="36"/>
      <c r="F1" s="36"/>
      <c r="G1" s="36"/>
      <c r="H1" s="36"/>
      <c r="I1" s="36"/>
      <c r="J1" s="36"/>
    </row>
    <row r="2" spans="1:16" x14ac:dyDescent="0.2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15.75" customHeight="1" x14ac:dyDescent="0.25">
      <c r="A3" s="38" t="s">
        <v>22</v>
      </c>
      <c r="B3" s="38"/>
      <c r="C3" s="38"/>
      <c r="D3" s="38"/>
      <c r="E3" s="38"/>
      <c r="F3" s="38"/>
      <c r="G3" s="38"/>
      <c r="H3" s="38"/>
      <c r="I3" s="38"/>
      <c r="J3" s="38"/>
      <c r="K3" s="21"/>
    </row>
    <row r="4" spans="1:16" ht="15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21"/>
    </row>
    <row r="5" spans="1:16" ht="7.5" customHeight="1" thickBo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1"/>
    </row>
    <row r="7" spans="1:16" ht="15.75" customHeight="1" x14ac:dyDescent="0.25">
      <c r="A7" s="2">
        <v>1</v>
      </c>
      <c r="B7" s="40" t="s">
        <v>9</v>
      </c>
    </row>
    <row r="8" spans="1:16" ht="15.75" customHeight="1" x14ac:dyDescent="0.25">
      <c r="B8" s="40"/>
    </row>
    <row r="9" spans="1:16" ht="15.75" customHeight="1" x14ac:dyDescent="0.25">
      <c r="B9" s="40"/>
    </row>
    <row r="10" spans="1:16" ht="15.75" customHeight="1" x14ac:dyDescent="0.25">
      <c r="B10" s="40"/>
      <c r="E10" s="4"/>
      <c r="F10" s="4"/>
      <c r="G10" s="16"/>
      <c r="H10" s="4"/>
      <c r="I10" s="27"/>
      <c r="J10" s="27"/>
      <c r="K10" s="4"/>
    </row>
    <row r="11" spans="1:16" ht="15.75" customHeight="1" x14ac:dyDescent="0.25">
      <c r="A11" s="15"/>
      <c r="B11" s="40"/>
      <c r="E11" s="15"/>
      <c r="F11" s="15"/>
      <c r="G11" s="16"/>
      <c r="H11" s="15"/>
      <c r="I11" s="27"/>
      <c r="J11" s="27"/>
      <c r="K11" s="15"/>
    </row>
    <row r="12" spans="1:16" ht="15.75" customHeight="1" x14ac:dyDescent="0.25">
      <c r="A12" s="15"/>
      <c r="B12" s="40"/>
      <c r="E12" s="15"/>
      <c r="F12" s="15"/>
      <c r="G12" s="16"/>
      <c r="H12" s="15"/>
      <c r="I12" s="27"/>
      <c r="J12" s="27"/>
      <c r="K12" s="15"/>
    </row>
    <row r="13" spans="1:16" ht="16.5" customHeight="1" x14ac:dyDescent="0.25">
      <c r="A13" s="15"/>
      <c r="B13" s="40"/>
      <c r="E13" s="15"/>
      <c r="F13" s="15"/>
      <c r="G13" s="16"/>
      <c r="H13" s="15"/>
      <c r="I13" s="27"/>
      <c r="J13" s="27"/>
      <c r="K13" s="15"/>
    </row>
    <row r="14" spans="1:16" x14ac:dyDescent="0.25">
      <c r="A14" s="4"/>
      <c r="B14" s="4"/>
      <c r="C14" s="18">
        <v>694.69</v>
      </c>
      <c r="D14" s="16" t="s">
        <v>15</v>
      </c>
      <c r="E14" s="22" t="s">
        <v>1</v>
      </c>
      <c r="F14" s="23">
        <v>2722.5</v>
      </c>
      <c r="G14" s="19" t="s">
        <v>2</v>
      </c>
      <c r="H14" s="4" t="s">
        <v>1</v>
      </c>
      <c r="I14" s="28">
        <f>ROUND(C14*F14/1000,)</f>
        <v>1891</v>
      </c>
      <c r="J14" s="28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0" t="s">
        <v>10</v>
      </c>
    </row>
    <row r="16" spans="1:16" x14ac:dyDescent="0.25">
      <c r="B16" s="40"/>
    </row>
    <row r="17" spans="1:10" x14ac:dyDescent="0.25">
      <c r="B17" s="40"/>
    </row>
    <row r="18" spans="1:10" x14ac:dyDescent="0.25">
      <c r="A18" s="4"/>
      <c r="B18" s="40"/>
      <c r="E18" s="4"/>
      <c r="F18" s="4"/>
      <c r="G18" s="18"/>
      <c r="H18" s="4"/>
      <c r="I18" s="27"/>
      <c r="J18" s="27"/>
    </row>
    <row r="19" spans="1:10" x14ac:dyDescent="0.25">
      <c r="A19" s="15"/>
      <c r="B19" s="40"/>
      <c r="E19" s="15"/>
      <c r="F19" s="15"/>
      <c r="G19" s="18"/>
      <c r="H19" s="15"/>
      <c r="I19" s="27"/>
      <c r="J19" s="27"/>
    </row>
    <row r="20" spans="1:10" x14ac:dyDescent="0.25">
      <c r="B20" s="4"/>
      <c r="C20" s="18">
        <v>183.4</v>
      </c>
      <c r="D20" s="18" t="s">
        <v>15</v>
      </c>
      <c r="E20" s="14" t="s">
        <v>1</v>
      </c>
      <c r="F20" s="23">
        <v>11288.75</v>
      </c>
      <c r="G20" s="19" t="s">
        <v>3</v>
      </c>
      <c r="H20" s="4" t="s">
        <v>1</v>
      </c>
      <c r="I20" s="28">
        <f>ROUND(C20*F20/100,)</f>
        <v>20704</v>
      </c>
      <c r="J20" s="28" t="s">
        <v>19</v>
      </c>
    </row>
    <row r="21" spans="1:10" ht="15.75" customHeight="1" x14ac:dyDescent="0.25">
      <c r="A21" s="2">
        <v>3</v>
      </c>
      <c r="B21" s="40" t="s">
        <v>11</v>
      </c>
    </row>
    <row r="22" spans="1:10" ht="15.75" customHeight="1" x14ac:dyDescent="0.25">
      <c r="B22" s="40"/>
    </row>
    <row r="23" spans="1:10" x14ac:dyDescent="0.25">
      <c r="B23" s="40"/>
      <c r="E23" s="4"/>
      <c r="F23" s="4"/>
      <c r="G23" s="12"/>
      <c r="H23" s="5"/>
      <c r="I23" s="27"/>
      <c r="J23" s="27"/>
    </row>
    <row r="24" spans="1:10" x14ac:dyDescent="0.25">
      <c r="B24" s="4"/>
      <c r="C24" s="18">
        <v>486.28</v>
      </c>
      <c r="D24" s="16" t="s">
        <v>15</v>
      </c>
      <c r="E24" s="14" t="s">
        <v>1</v>
      </c>
      <c r="F24" s="23">
        <v>11948.36</v>
      </c>
      <c r="G24" s="19" t="s">
        <v>3</v>
      </c>
      <c r="H24" s="4" t="s">
        <v>1</v>
      </c>
      <c r="I24" s="28">
        <f>ROUND(C24*F24/100,)</f>
        <v>58102</v>
      </c>
      <c r="J24" s="28" t="s">
        <v>19</v>
      </c>
    </row>
    <row r="25" spans="1:10" x14ac:dyDescent="0.25">
      <c r="A25" s="4"/>
      <c r="B25" s="40" t="s">
        <v>12</v>
      </c>
      <c r="C25" s="16"/>
      <c r="D25" s="16"/>
      <c r="E25" s="6"/>
      <c r="F25" s="7"/>
      <c r="G25" s="17"/>
      <c r="H25" s="4"/>
      <c r="I25" s="28"/>
      <c r="J25" s="28"/>
    </row>
    <row r="26" spans="1:10" ht="15.75" customHeight="1" x14ac:dyDescent="0.25">
      <c r="A26" s="2">
        <v>4</v>
      </c>
      <c r="B26" s="40"/>
    </row>
    <row r="27" spans="1:10" x14ac:dyDescent="0.25">
      <c r="B27" s="40"/>
    </row>
    <row r="28" spans="1:10" x14ac:dyDescent="0.25">
      <c r="B28" s="40"/>
    </row>
    <row r="29" spans="1:10" x14ac:dyDescent="0.25">
      <c r="B29" s="40"/>
    </row>
    <row r="30" spans="1:10" x14ac:dyDescent="0.25">
      <c r="B30" s="40"/>
      <c r="E30" s="4"/>
      <c r="F30" s="5"/>
      <c r="G30" s="16"/>
      <c r="H30" s="5"/>
      <c r="I30" s="27"/>
      <c r="J30" s="27"/>
    </row>
    <row r="31" spans="1:10" x14ac:dyDescent="0.25">
      <c r="A31" s="15"/>
      <c r="B31" s="40"/>
      <c r="E31" s="15"/>
      <c r="F31" s="15"/>
      <c r="G31" s="16"/>
      <c r="H31" s="15"/>
      <c r="I31" s="27"/>
      <c r="J31" s="27"/>
    </row>
    <row r="32" spans="1:10" x14ac:dyDescent="0.25">
      <c r="A32" s="15"/>
      <c r="B32" s="40"/>
      <c r="E32" s="15"/>
      <c r="F32" s="15"/>
      <c r="G32" s="16"/>
      <c r="H32" s="15"/>
      <c r="I32" s="27"/>
      <c r="J32" s="27"/>
    </row>
    <row r="33" spans="1:10" x14ac:dyDescent="0.25">
      <c r="B33" s="4"/>
      <c r="C33" s="18">
        <v>185.25</v>
      </c>
      <c r="D33" s="16" t="s">
        <v>16</v>
      </c>
      <c r="E33" s="14" t="s">
        <v>1</v>
      </c>
      <c r="F33" s="24">
        <v>174</v>
      </c>
      <c r="G33" s="17" t="s">
        <v>4</v>
      </c>
      <c r="H33" s="4" t="s">
        <v>1</v>
      </c>
      <c r="I33" s="28">
        <f>ROUND(C33*F33,)</f>
        <v>32234</v>
      </c>
      <c r="J33" s="28" t="s">
        <v>19</v>
      </c>
    </row>
    <row r="34" spans="1:10" x14ac:dyDescent="0.25">
      <c r="A34" s="2">
        <v>5</v>
      </c>
      <c r="B34" s="40" t="s">
        <v>0</v>
      </c>
    </row>
    <row r="35" spans="1:10" x14ac:dyDescent="0.25">
      <c r="B35" s="40"/>
    </row>
    <row r="36" spans="1:10" x14ac:dyDescent="0.25">
      <c r="B36" s="4"/>
      <c r="C36" s="18">
        <v>741</v>
      </c>
      <c r="D36" s="16" t="s">
        <v>17</v>
      </c>
      <c r="E36" s="14" t="s">
        <v>1</v>
      </c>
      <c r="F36" s="23">
        <v>2283.9299999999998</v>
      </c>
      <c r="G36" s="19" t="s">
        <v>5</v>
      </c>
      <c r="H36" s="4" t="s">
        <v>1</v>
      </c>
      <c r="I36" s="28">
        <f>ROUND(C36*F36/100,)</f>
        <v>16924</v>
      </c>
      <c r="J36" s="28" t="s">
        <v>19</v>
      </c>
    </row>
    <row r="37" spans="1:10" ht="15.75" customHeight="1" x14ac:dyDescent="0.25">
      <c r="A37" s="13">
        <v>6</v>
      </c>
      <c r="B37" s="40" t="s">
        <v>13</v>
      </c>
    </row>
    <row r="38" spans="1:10" ht="15.75" customHeight="1" x14ac:dyDescent="0.25">
      <c r="A38" s="13"/>
      <c r="B38" s="40"/>
    </row>
    <row r="39" spans="1:10" ht="15.75" customHeight="1" x14ac:dyDescent="0.25">
      <c r="A39" s="13"/>
      <c r="B39" s="40"/>
    </row>
    <row r="40" spans="1:10" ht="15.75" customHeight="1" x14ac:dyDescent="0.25">
      <c r="A40" s="15"/>
      <c r="B40" s="40"/>
    </row>
    <row r="41" spans="1:10" ht="7.5" customHeight="1" x14ac:dyDescent="0.25">
      <c r="A41" s="15"/>
      <c r="B41" s="40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4">
        <v>337</v>
      </c>
      <c r="G42" s="17" t="s">
        <v>7</v>
      </c>
      <c r="H42" s="11" t="s">
        <v>1</v>
      </c>
      <c r="I42" s="28">
        <f>ROUND(C42*F42,)</f>
        <v>21231</v>
      </c>
      <c r="J42" s="28" t="s">
        <v>19</v>
      </c>
    </row>
    <row r="43" spans="1:10" ht="15.75" customHeight="1" x14ac:dyDescent="0.25">
      <c r="A43" s="2">
        <v>7</v>
      </c>
      <c r="B43" s="40" t="s">
        <v>14</v>
      </c>
    </row>
    <row r="44" spans="1:10" ht="15.75" customHeight="1" x14ac:dyDescent="0.25">
      <c r="B44" s="40"/>
    </row>
    <row r="45" spans="1:10" ht="15.75" customHeight="1" x14ac:dyDescent="0.25">
      <c r="A45" s="5"/>
      <c r="B45" s="40"/>
    </row>
    <row r="46" spans="1:10" ht="15.75" customHeight="1" x14ac:dyDescent="0.25">
      <c r="B46" s="40"/>
      <c r="E46" s="4"/>
      <c r="F46" s="4"/>
      <c r="G46" s="9"/>
      <c r="H46" s="5"/>
      <c r="I46" s="27"/>
      <c r="J46" s="27"/>
    </row>
    <row r="47" spans="1:10" ht="16.5" customHeight="1" x14ac:dyDescent="0.25">
      <c r="A47" s="15"/>
      <c r="B47" s="40"/>
      <c r="E47" s="15"/>
      <c r="F47" s="15"/>
      <c r="G47" s="9"/>
      <c r="H47" s="15"/>
      <c r="I47" s="27"/>
      <c r="J47" s="27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3">
        <v>5001.7</v>
      </c>
      <c r="G48" s="17" t="s">
        <v>6</v>
      </c>
      <c r="H48" s="8" t="s">
        <v>1</v>
      </c>
      <c r="I48" s="29">
        <f>ROUND(C48*F48,)</f>
        <v>12934</v>
      </c>
      <c r="J48" s="29" t="s">
        <v>19</v>
      </c>
    </row>
    <row r="49" spans="1:10" ht="16.5" x14ac:dyDescent="0.3">
      <c r="F49" s="39" t="s">
        <v>8</v>
      </c>
      <c r="G49" s="39"/>
      <c r="H49" s="10" t="s">
        <v>1</v>
      </c>
      <c r="I49" s="26">
        <f>I48+I36+I24+I20+I14+I33+I42</f>
        <v>164020</v>
      </c>
      <c r="J49" s="33" t="s">
        <v>19</v>
      </c>
    </row>
    <row r="50" spans="1:10" ht="16.5" x14ac:dyDescent="0.3">
      <c r="D50" s="41" t="s">
        <v>23</v>
      </c>
      <c r="E50" s="41"/>
      <c r="F50" s="41"/>
      <c r="G50" s="41"/>
      <c r="H50" s="30" t="s">
        <v>1</v>
      </c>
      <c r="I50" s="31">
        <f>ROUND(I49*33.52%,)</f>
        <v>54980</v>
      </c>
      <c r="J50" s="32" t="s">
        <v>19</v>
      </c>
    </row>
    <row r="51" spans="1:10" ht="16.5" x14ac:dyDescent="0.3">
      <c r="A51" s="15"/>
      <c r="F51" s="39" t="s">
        <v>21</v>
      </c>
      <c r="G51" s="39"/>
      <c r="H51" s="34" t="s">
        <v>1</v>
      </c>
      <c r="I51" s="35">
        <f>I49+I50</f>
        <v>219000</v>
      </c>
      <c r="J51" s="33" t="s">
        <v>19</v>
      </c>
    </row>
    <row r="52" spans="1:10" x14ac:dyDescent="0.25">
      <c r="J52" s="28"/>
    </row>
  </sheetData>
  <mergeCells count="16">
    <mergeCell ref="D50:G50"/>
    <mergeCell ref="F51:G51"/>
    <mergeCell ref="C6:D6"/>
    <mergeCell ref="E6:F6"/>
    <mergeCell ref="H6:J6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2017-01-22T23:16:09Z</cp:lastPrinted>
  <dcterms:created xsi:type="dcterms:W3CDTF">2017-01-06T23:30:05Z</dcterms:created>
  <dcterms:modified xsi:type="dcterms:W3CDTF">2017-01-22T23:16:15Z</dcterms:modified>
</cp:coreProperties>
</file>