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70" i="2" l="1"/>
  <c r="M71" i="2" s="1"/>
  <c r="M66" i="2" l="1"/>
  <c r="M62" i="2"/>
  <c r="M57" i="2"/>
  <c r="M51" i="2"/>
  <c r="M45" i="2"/>
  <c r="M40" i="2"/>
  <c r="M35" i="2"/>
  <c r="M31" i="2"/>
  <c r="M25" i="2"/>
  <c r="M18" i="2"/>
  <c r="M12" i="2"/>
  <c r="M68" i="2" l="1"/>
  <c r="M69" i="2" s="1"/>
</calcChain>
</file>

<file path=xl/sharedStrings.xml><?xml version="1.0" encoding="utf-8"?>
<sst xmlns="http://schemas.openxmlformats.org/spreadsheetml/2006/main" count="73" uniqueCount="30">
  <si>
    <t>Total</t>
  </si>
  <si>
    <t>Rs.</t>
  </si>
  <si>
    <t>DETAILED WORKING ESTIMATE FOR RENOVATION OF WATER SUPPLY SCHEME CHOONDIKO, TALUKA NARA DISTRICT KHAIRPUR</t>
  </si>
  <si>
    <t>Rft</t>
  </si>
  <si>
    <t>P.Rft</t>
  </si>
  <si>
    <t>Supplying PVC end plug 8" dia (SRMI PHE No.20 (vi) P-28)</t>
  </si>
  <si>
    <t>No.</t>
  </si>
  <si>
    <t>Each</t>
  </si>
  <si>
    <t>Supplying and fixing M.S bail plug (PHSI No:8 (b) P-43)</t>
  </si>
  <si>
    <t xml:space="preserve">Privision for resitivity test </t>
  </si>
  <si>
    <t xml:space="preserve">For 03 Nos Tube Well= 161369x3= </t>
  </si>
  <si>
    <t>Boring for tube well in all water bearing soil from ground level upto 100' ft or 30.50 meter depth i/c sinking and with drawing of cassing pipe 12' dia boring.(PHSI No:1 (B-e) P-41)</t>
  </si>
  <si>
    <t>Supplying and installing PVC strainer "B" class of approved design qualitty make necessary sockets etc complete for 8" dia pvc strainer. (PHSI No:9 (E) P-43)</t>
  </si>
  <si>
    <t>Supplying and installing PVC blind pipe "B" class of approved design quality and make necessary sockets etc complete for 8" dia PVC strainer.                                          (PHSI No: 12 (E) P-44)</t>
  </si>
  <si>
    <t>Surroundings with grated bajri size 3/8' to 1/8" or (9 to 3" mm) in between bore and blind pipe fopr the following dia meter of strainer. (PHSI No: 13 P-34)</t>
  </si>
  <si>
    <t>Taking samples of water from bore hole and placing into two separate botles (PHSI No:7, P-43)</t>
  </si>
  <si>
    <t>Taking and preserving 2 Ibs (1kg) samples of per strata from bore hole (PHSI No:6 P-43)</t>
  </si>
  <si>
    <t>Providing strong substantially built wooden locked box with compartments frp presurving 2 Ibs (1kg) sample strata. (PHSI No:5, P-43)</t>
  </si>
  <si>
    <t>Development charges of tube wells testings charges of sumple from labourtory (PHSI No.8 (a) P-43)</t>
  </si>
  <si>
    <t>BILL OF QUANTITY (B.O.Q)</t>
  </si>
  <si>
    <t>PART-I TUBE WELL</t>
  </si>
  <si>
    <t>S.#</t>
  </si>
  <si>
    <t>DESCRIPTION</t>
  </si>
  <si>
    <t>QUANTITY</t>
  </si>
  <si>
    <t>RATE</t>
  </si>
  <si>
    <t>UNIT</t>
  </si>
  <si>
    <t>AMOUNT</t>
  </si>
  <si>
    <t>G.TOTAL</t>
  </si>
  <si>
    <t>Added 14.57% Above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</si>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</sst>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  <font>
      <b/>
      <sz val="11"/>
      <color theme="1"/>
      <name val="Book Antiqua"/>
      <family val="1"/>
    </font>
    <font>
      <b/>
      <sz val="10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2" fontId="3" fillId="0" borderId="0" xfId="0" applyNumberFormat="1" applyFont="1" applyBorder="1" applyAlignment="1">
      <alignment vertical="center"/>
    </xf>
    <xf numFmtId="43" fontId="3" fillId="0" borderId="0" xfId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6" fillId="0" borderId="2" xfId="0" quotePrefix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/>
    <xf numFmtId="43" fontId="3" fillId="0" borderId="0" xfId="0" applyNumberFormat="1" applyFont="1"/>
    <xf numFmtId="43" fontId="3" fillId="0" borderId="1" xfId="1" applyFont="1" applyBorder="1"/>
    <xf numFmtId="0" fontId="3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173945</xdr:colOff>
      <xdr:row>76</xdr:row>
      <xdr:rowOff>24869</xdr:rowOff>
    </xdr:from>
    <xdr:to>
      <xdr:col>12</xdr:col>
      <xdr:colOff>654284</xdr:colOff>
      <xdr:row>78</xdr:row>
      <xdr:rowOff>41434</xdr:rowOff>
    </xdr:to>
    <xdr:sp macro="" textlink="">
      <xdr:nvSpPr>
        <xdr:cNvPr id="3" name="Rectangle 2"/>
        <xdr:cNvSpPr/>
      </xdr:nvSpPr>
      <xdr:spPr>
        <a:xfrm>
          <a:off x="4472619" y="14867304"/>
          <a:ext cx="1764143" cy="41413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2236325</xdr:colOff>
      <xdr:row>76</xdr:row>
      <xdr:rowOff>16586</xdr:rowOff>
    </xdr:from>
    <xdr:to>
      <xdr:col>7</xdr:col>
      <xdr:colOff>265011</xdr:colOff>
      <xdr:row>78</xdr:row>
      <xdr:rowOff>33151</xdr:rowOff>
    </xdr:to>
    <xdr:sp macro="" textlink="">
      <xdr:nvSpPr>
        <xdr:cNvPr id="4" name="Rectangle 3"/>
        <xdr:cNvSpPr/>
      </xdr:nvSpPr>
      <xdr:spPr>
        <a:xfrm>
          <a:off x="2468238" y="14859021"/>
          <a:ext cx="1764143" cy="41413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33130</xdr:colOff>
      <xdr:row>76</xdr:row>
      <xdr:rowOff>16585</xdr:rowOff>
    </xdr:from>
    <xdr:to>
      <xdr:col>1</xdr:col>
      <xdr:colOff>1971261</xdr:colOff>
      <xdr:row>78</xdr:row>
      <xdr:rowOff>33150</xdr:rowOff>
    </xdr:to>
    <xdr:sp macro="" textlink="">
      <xdr:nvSpPr>
        <xdr:cNvPr id="5" name="Rectangle 4"/>
        <xdr:cNvSpPr/>
      </xdr:nvSpPr>
      <xdr:spPr>
        <a:xfrm>
          <a:off x="33130" y="14859020"/>
          <a:ext cx="2170044" cy="41413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Assistant</a:t>
          </a:r>
          <a:r>
            <a:rPr lang="en-US" sz="1100" b="1" baseline="0">
              <a:latin typeface="Book Antiqua" pitchFamily="18" charset="0"/>
            </a:rPr>
            <a:t> Executive Engineer</a:t>
          </a:r>
          <a:endParaRPr lang="en-US" sz="1100" b="1">
            <a:latin typeface="Book Antiqua" pitchFamily="18" charset="0"/>
          </a:endParaRP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"/>
  <sheetViews>
    <sheetView tabSelected="1" topLeftCell="A67" zoomScale="115" zoomScaleNormal="115" workbookViewId="0">
      <selection activeCell="B74" sqref="B74"/>
    </sheetView>
  </sheetViews>
  <sheetFormatPr defaultRowHeight="15.95" customHeight="1" x14ac:dyDescent="0.25"/>
  <cols>
    <col min="1" max="1" width="3.42578125" style="10" customWidth="1"/>
    <col min="2" max="2" width="41.85546875" style="1" customWidth="1"/>
    <col min="3" max="3" width="3.42578125" style="1" bestFit="1" customWidth="1"/>
    <col min="4" max="4" width="2.140625" style="1" customWidth="1"/>
    <col min="5" max="5" width="2.28515625" style="1" customWidth="1"/>
    <col min="6" max="6" width="3.42578125" style="1" customWidth="1"/>
    <col min="7" max="7" width="2.85546875" style="1" customWidth="1"/>
    <col min="8" max="8" width="5" style="1" customWidth="1"/>
    <col min="9" max="9" width="3" style="1" customWidth="1"/>
    <col min="10" max="10" width="6.7109375" style="1" customWidth="1"/>
    <col min="11" max="11" width="5.85546875" style="1" customWidth="1"/>
    <col min="12" max="12" width="3.7109375" style="1" customWidth="1"/>
    <col min="13" max="13" width="13.140625" style="1" customWidth="1"/>
    <col min="14" max="14" width="4.140625" style="1" customWidth="1"/>
    <col min="15" max="16384" width="9.140625" style="1"/>
  </cols>
  <sheetData>
    <row r="1" spans="1:17" ht="15.95" customHeight="1" x14ac:dyDescent="0.25">
      <c r="A1" s="49">
        <v>196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7" ht="15.95" customHeight="1" x14ac:dyDescent="0.25">
      <c r="A2" s="42" t="s">
        <v>19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7" ht="18" customHeight="1" x14ac:dyDescent="0.25">
      <c r="A3" s="43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19"/>
      <c r="O3" s="19"/>
      <c r="P3" s="13"/>
    </row>
    <row r="4" spans="1:17" ht="18" customHeight="1" x14ac:dyDescent="0.2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19"/>
      <c r="O4" s="19"/>
      <c r="P4" s="13"/>
    </row>
    <row r="5" spans="1:17" ht="18" customHeight="1" thickBot="1" x14ac:dyDescent="0.3">
      <c r="A5" s="38" t="s">
        <v>20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7" ht="18" customHeight="1" thickBot="1" x14ac:dyDescent="0.3">
      <c r="A6" s="26" t="s">
        <v>21</v>
      </c>
      <c r="B6" s="27" t="s">
        <v>22</v>
      </c>
      <c r="C6" s="44" t="s">
        <v>23</v>
      </c>
      <c r="D6" s="44"/>
      <c r="E6" s="44"/>
      <c r="F6" s="44"/>
      <c r="G6" s="40" t="s">
        <v>24</v>
      </c>
      <c r="H6" s="40"/>
      <c r="I6" s="40"/>
      <c r="J6" s="40" t="s">
        <v>25</v>
      </c>
      <c r="K6" s="40"/>
      <c r="L6" s="40" t="s">
        <v>26</v>
      </c>
      <c r="M6" s="41"/>
      <c r="N6" s="25"/>
    </row>
    <row r="7" spans="1:17" ht="15.95" customHeight="1" x14ac:dyDescent="0.25">
      <c r="A7" s="10">
        <v>1</v>
      </c>
      <c r="B7" s="32" t="s">
        <v>11</v>
      </c>
      <c r="C7" s="2"/>
    </row>
    <row r="8" spans="1:17" ht="15.95" customHeight="1" x14ac:dyDescent="0.25">
      <c r="B8" s="32"/>
    </row>
    <row r="9" spans="1:17" ht="15.95" customHeight="1" x14ac:dyDescent="0.25">
      <c r="A9" s="15"/>
      <c r="B9" s="32"/>
    </row>
    <row r="10" spans="1:17" ht="15.95" customHeight="1" x14ac:dyDescent="0.25">
      <c r="A10" s="15"/>
      <c r="B10" s="32"/>
    </row>
    <row r="11" spans="1:17" ht="15.95" customHeight="1" x14ac:dyDescent="0.25">
      <c r="A11" s="15"/>
      <c r="B11" s="32"/>
    </row>
    <row r="12" spans="1:17" ht="15.95" customHeight="1" x14ac:dyDescent="0.25">
      <c r="B12" s="10"/>
      <c r="C12" s="18">
        <v>80</v>
      </c>
      <c r="D12" s="36" t="s">
        <v>3</v>
      </c>
      <c r="E12" s="36"/>
      <c r="F12" s="3" t="s">
        <v>1</v>
      </c>
      <c r="G12" s="37">
        <v>743</v>
      </c>
      <c r="H12" s="37"/>
      <c r="I12" s="37"/>
      <c r="J12" s="35" t="s">
        <v>4</v>
      </c>
      <c r="K12" s="35"/>
      <c r="L12" s="10" t="s">
        <v>1</v>
      </c>
      <c r="M12" s="4">
        <f>ROUND(C12*G12,)</f>
        <v>59440</v>
      </c>
      <c r="N12" s="10"/>
      <c r="O12" s="10"/>
      <c r="P12" s="10"/>
      <c r="Q12" s="10"/>
    </row>
    <row r="13" spans="1:17" ht="15.95" customHeight="1" x14ac:dyDescent="0.25"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</row>
    <row r="14" spans="1:17" ht="15.95" customHeight="1" x14ac:dyDescent="0.25">
      <c r="A14" s="10">
        <v>2</v>
      </c>
      <c r="B14" s="32" t="s">
        <v>12</v>
      </c>
    </row>
    <row r="15" spans="1:17" ht="15.95" customHeight="1" x14ac:dyDescent="0.25">
      <c r="B15" s="32"/>
    </row>
    <row r="16" spans="1:17" ht="15.95" customHeight="1" x14ac:dyDescent="0.25">
      <c r="B16" s="32"/>
    </row>
    <row r="17" spans="1:14" ht="15.95" customHeight="1" x14ac:dyDescent="0.25">
      <c r="B17" s="32"/>
      <c r="J17" s="24"/>
      <c r="M17" s="7"/>
      <c r="N17" s="10"/>
    </row>
    <row r="18" spans="1:14" ht="15.95" customHeight="1" x14ac:dyDescent="0.25">
      <c r="B18" s="15"/>
      <c r="C18" s="18">
        <v>56</v>
      </c>
      <c r="D18" s="36" t="s">
        <v>3</v>
      </c>
      <c r="E18" s="36"/>
      <c r="F18" s="3" t="s">
        <v>1</v>
      </c>
      <c r="G18" s="37">
        <v>554.04999999999995</v>
      </c>
      <c r="H18" s="37"/>
      <c r="I18" s="37"/>
      <c r="J18" s="35" t="s">
        <v>4</v>
      </c>
      <c r="K18" s="35"/>
      <c r="L18" s="15" t="s">
        <v>1</v>
      </c>
      <c r="M18" s="4">
        <f>ROUND(C18*G18,)</f>
        <v>31027</v>
      </c>
      <c r="N18" s="15"/>
    </row>
    <row r="20" spans="1:14" ht="15.95" customHeight="1" x14ac:dyDescent="0.25">
      <c r="A20" s="10">
        <v>3</v>
      </c>
      <c r="B20" s="32" t="s">
        <v>13</v>
      </c>
    </row>
    <row r="21" spans="1:14" ht="15.95" customHeight="1" x14ac:dyDescent="0.25">
      <c r="B21" s="32"/>
    </row>
    <row r="22" spans="1:14" ht="15.95" customHeight="1" x14ac:dyDescent="0.25">
      <c r="B22" s="32"/>
    </row>
    <row r="23" spans="1:14" ht="15.95" customHeight="1" x14ac:dyDescent="0.25">
      <c r="B23" s="32"/>
      <c r="M23" s="7"/>
      <c r="N23" s="10"/>
    </row>
    <row r="24" spans="1:14" ht="15.95" customHeight="1" x14ac:dyDescent="0.25">
      <c r="A24" s="20"/>
      <c r="B24" s="32"/>
      <c r="M24" s="7"/>
      <c r="N24" s="20"/>
    </row>
    <row r="25" spans="1:14" ht="15.95" customHeight="1" x14ac:dyDescent="0.25">
      <c r="B25" s="15"/>
      <c r="C25" s="18">
        <v>26</v>
      </c>
      <c r="D25" s="36" t="s">
        <v>3</v>
      </c>
      <c r="E25" s="36"/>
      <c r="F25" s="3" t="s">
        <v>1</v>
      </c>
      <c r="G25" s="37">
        <v>516.79999999999995</v>
      </c>
      <c r="H25" s="37"/>
      <c r="I25" s="37"/>
      <c r="J25" s="35" t="s">
        <v>4</v>
      </c>
      <c r="K25" s="35"/>
      <c r="L25" s="15" t="s">
        <v>1</v>
      </c>
      <c r="M25" s="4">
        <f>ROUND(C25*G25,)</f>
        <v>13437</v>
      </c>
    </row>
    <row r="27" spans="1:14" ht="15.95" customHeight="1" x14ac:dyDescent="0.25">
      <c r="A27" s="10">
        <v>4</v>
      </c>
      <c r="B27" s="32" t="s">
        <v>14</v>
      </c>
    </row>
    <row r="28" spans="1:14" ht="15.95" customHeight="1" x14ac:dyDescent="0.25">
      <c r="B28" s="32"/>
    </row>
    <row r="29" spans="1:14" ht="15.95" customHeight="1" x14ac:dyDescent="0.25">
      <c r="B29" s="32"/>
      <c r="D29" s="10"/>
      <c r="E29" s="10"/>
      <c r="F29" s="7"/>
      <c r="G29" s="10"/>
      <c r="H29" s="7"/>
      <c r="I29" s="10"/>
      <c r="J29" s="10"/>
      <c r="K29" s="10"/>
      <c r="L29" s="10"/>
      <c r="M29" s="7"/>
      <c r="N29" s="10"/>
    </row>
    <row r="30" spans="1:14" ht="15.95" customHeight="1" x14ac:dyDescent="0.25">
      <c r="A30" s="15"/>
      <c r="B30" s="32"/>
      <c r="D30" s="15"/>
      <c r="E30" s="15"/>
      <c r="F30" s="7"/>
      <c r="G30" s="15"/>
      <c r="H30" s="7"/>
      <c r="I30" s="15"/>
      <c r="J30" s="15"/>
      <c r="K30" s="15"/>
      <c r="L30" s="15"/>
      <c r="M30" s="7"/>
      <c r="N30" s="15"/>
    </row>
    <row r="31" spans="1:14" ht="15.95" customHeight="1" x14ac:dyDescent="0.25">
      <c r="B31" s="15"/>
      <c r="C31" s="18">
        <v>80</v>
      </c>
      <c r="D31" s="36" t="s">
        <v>3</v>
      </c>
      <c r="E31" s="36"/>
      <c r="F31" s="3" t="s">
        <v>1</v>
      </c>
      <c r="G31" s="37">
        <v>105</v>
      </c>
      <c r="H31" s="37"/>
      <c r="I31" s="37"/>
      <c r="J31" s="35" t="s">
        <v>4</v>
      </c>
      <c r="K31" s="35"/>
      <c r="L31" s="15" t="s">
        <v>1</v>
      </c>
      <c r="M31" s="4">
        <f>ROUND(C31*G31,)</f>
        <v>8400</v>
      </c>
    </row>
    <row r="33" spans="1:14" ht="15.95" customHeight="1" x14ac:dyDescent="0.25">
      <c r="A33" s="10">
        <v>5</v>
      </c>
      <c r="B33" s="32" t="s">
        <v>5</v>
      </c>
    </row>
    <row r="34" spans="1:14" ht="15.95" customHeight="1" x14ac:dyDescent="0.25">
      <c r="B34" s="32"/>
      <c r="D34" s="10"/>
      <c r="E34" s="10"/>
      <c r="F34" s="7"/>
      <c r="G34" s="10"/>
      <c r="H34" s="7"/>
      <c r="I34" s="10"/>
      <c r="J34" s="10"/>
      <c r="K34" s="10"/>
      <c r="L34" s="10"/>
      <c r="M34" s="7"/>
      <c r="N34" s="10"/>
    </row>
    <row r="35" spans="1:14" ht="15.95" customHeight="1" x14ac:dyDescent="0.25">
      <c r="B35" s="15"/>
      <c r="C35" s="18">
        <v>1</v>
      </c>
      <c r="D35" s="36" t="s">
        <v>6</v>
      </c>
      <c r="E35" s="36"/>
      <c r="F35" s="3" t="s">
        <v>1</v>
      </c>
      <c r="G35" s="37">
        <v>1000</v>
      </c>
      <c r="H35" s="37"/>
      <c r="I35" s="37"/>
      <c r="J35" s="35" t="s">
        <v>7</v>
      </c>
      <c r="K35" s="35"/>
      <c r="L35" s="15" t="s">
        <v>1</v>
      </c>
      <c r="M35" s="4">
        <f>ROUND(C35*G35,)</f>
        <v>1000</v>
      </c>
      <c r="N35" s="10"/>
    </row>
    <row r="37" spans="1:14" ht="15.95" customHeight="1" x14ac:dyDescent="0.25">
      <c r="A37" s="10">
        <v>6</v>
      </c>
      <c r="B37" s="32" t="s">
        <v>15</v>
      </c>
    </row>
    <row r="38" spans="1:14" ht="15.95" customHeight="1" x14ac:dyDescent="0.25">
      <c r="B38" s="32"/>
    </row>
    <row r="39" spans="1:14" ht="15.95" customHeight="1" x14ac:dyDescent="0.25">
      <c r="B39" s="32"/>
      <c r="D39" s="10"/>
      <c r="E39" s="10"/>
      <c r="F39" s="7"/>
      <c r="G39" s="10"/>
      <c r="H39" s="12"/>
      <c r="I39" s="10"/>
      <c r="J39" s="7"/>
      <c r="K39" s="10"/>
      <c r="L39" s="10"/>
      <c r="M39" s="7"/>
      <c r="N39" s="10"/>
    </row>
    <row r="40" spans="1:14" ht="15.95" customHeight="1" x14ac:dyDescent="0.25">
      <c r="B40" s="15"/>
      <c r="C40" s="18">
        <v>4</v>
      </c>
      <c r="D40" s="36" t="s">
        <v>6</v>
      </c>
      <c r="E40" s="36"/>
      <c r="F40" s="3" t="s">
        <v>1</v>
      </c>
      <c r="G40" s="37">
        <v>131</v>
      </c>
      <c r="H40" s="37"/>
      <c r="I40" s="37"/>
      <c r="J40" s="35" t="s">
        <v>7</v>
      </c>
      <c r="K40" s="35"/>
      <c r="L40" s="15" t="s">
        <v>1</v>
      </c>
      <c r="M40" s="4">
        <f>ROUND(C40*G40,)</f>
        <v>524</v>
      </c>
    </row>
    <row r="41" spans="1:14" ht="15.95" customHeight="1" x14ac:dyDescent="0.25">
      <c r="A41" s="15"/>
      <c r="B41" s="15"/>
      <c r="C41" s="18"/>
      <c r="D41" s="15"/>
      <c r="E41" s="15"/>
      <c r="F41" s="3"/>
      <c r="G41" s="16"/>
      <c r="H41" s="16"/>
      <c r="I41" s="16"/>
      <c r="J41" s="17"/>
      <c r="K41" s="15"/>
      <c r="L41" s="15"/>
      <c r="M41" s="4"/>
    </row>
    <row r="42" spans="1:14" ht="15.95" customHeight="1" x14ac:dyDescent="0.25">
      <c r="A42" s="15">
        <v>7</v>
      </c>
      <c r="B42" s="45" t="s">
        <v>16</v>
      </c>
      <c r="C42" s="18"/>
      <c r="D42" s="15"/>
      <c r="E42" s="15"/>
      <c r="F42" s="3"/>
      <c r="G42" s="16"/>
      <c r="H42" s="16"/>
      <c r="I42" s="16"/>
      <c r="J42" s="17"/>
      <c r="K42" s="15"/>
      <c r="L42" s="15"/>
      <c r="M42" s="4"/>
    </row>
    <row r="43" spans="1:14" ht="15.95" customHeight="1" x14ac:dyDescent="0.25">
      <c r="A43" s="15"/>
      <c r="B43" s="45"/>
      <c r="C43" s="18"/>
      <c r="D43" s="15"/>
      <c r="E43" s="15"/>
      <c r="F43" s="3"/>
      <c r="G43" s="16"/>
      <c r="H43" s="16"/>
      <c r="I43" s="16"/>
      <c r="J43" s="17"/>
      <c r="K43" s="15"/>
      <c r="L43" s="15"/>
      <c r="M43" s="4"/>
    </row>
    <row r="44" spans="1:14" ht="15.95" customHeight="1" x14ac:dyDescent="0.25">
      <c r="A44" s="15"/>
      <c r="B44" s="45"/>
      <c r="C44" s="18"/>
      <c r="D44" s="15"/>
      <c r="E44" s="15"/>
      <c r="F44" s="3"/>
      <c r="G44" s="16"/>
      <c r="H44" s="16"/>
      <c r="I44" s="16"/>
      <c r="J44" s="17"/>
      <c r="K44" s="15"/>
      <c r="L44" s="15"/>
      <c r="M44" s="4"/>
    </row>
    <row r="45" spans="1:14" ht="15.95" customHeight="1" x14ac:dyDescent="0.25">
      <c r="A45" s="15"/>
      <c r="B45" s="15"/>
      <c r="C45" s="18">
        <v>4</v>
      </c>
      <c r="D45" s="36" t="s">
        <v>6</v>
      </c>
      <c r="E45" s="36"/>
      <c r="F45" s="3" t="s">
        <v>1</v>
      </c>
      <c r="G45" s="37">
        <v>101</v>
      </c>
      <c r="H45" s="37"/>
      <c r="I45" s="37"/>
      <c r="J45" s="35" t="s">
        <v>7</v>
      </c>
      <c r="K45" s="35"/>
      <c r="L45" s="15" t="s">
        <v>1</v>
      </c>
      <c r="M45" s="4">
        <f>ROUND(C45*G45,)</f>
        <v>404</v>
      </c>
    </row>
    <row r="46" spans="1:14" ht="15.95" customHeight="1" x14ac:dyDescent="0.25">
      <c r="A46" s="15"/>
      <c r="B46" s="2"/>
      <c r="C46" s="18"/>
      <c r="D46" s="15"/>
      <c r="E46" s="15"/>
      <c r="F46" s="3"/>
      <c r="G46" s="16"/>
      <c r="H46" s="16"/>
      <c r="I46" s="16"/>
      <c r="J46" s="17"/>
      <c r="K46" s="15"/>
      <c r="L46" s="15"/>
      <c r="M46" s="4"/>
    </row>
    <row r="47" spans="1:14" ht="15.95" customHeight="1" x14ac:dyDescent="0.25">
      <c r="A47" s="15">
        <v>8</v>
      </c>
      <c r="B47" s="32" t="s">
        <v>17</v>
      </c>
      <c r="C47" s="18"/>
      <c r="D47" s="15"/>
      <c r="E47" s="15"/>
      <c r="F47" s="3"/>
      <c r="G47" s="16"/>
      <c r="H47" s="16"/>
      <c r="I47" s="16"/>
      <c r="J47" s="17"/>
      <c r="K47" s="15"/>
      <c r="L47" s="15"/>
      <c r="M47" s="4"/>
    </row>
    <row r="48" spans="1:14" ht="15.95" customHeight="1" x14ac:dyDescent="0.25">
      <c r="A48" s="15"/>
      <c r="B48" s="32"/>
      <c r="C48" s="18"/>
      <c r="D48" s="15"/>
      <c r="E48" s="15"/>
      <c r="F48" s="3"/>
      <c r="G48" s="16"/>
      <c r="H48" s="16"/>
      <c r="I48" s="16"/>
      <c r="J48" s="17"/>
      <c r="K48" s="15"/>
      <c r="L48" s="15"/>
      <c r="M48" s="4"/>
    </row>
    <row r="49" spans="1:13" ht="15.95" customHeight="1" x14ac:dyDescent="0.25">
      <c r="A49" s="15"/>
      <c r="B49" s="32"/>
      <c r="C49" s="18"/>
      <c r="D49" s="15"/>
      <c r="E49" s="15"/>
      <c r="F49" s="3"/>
      <c r="G49" s="16"/>
      <c r="H49" s="16"/>
      <c r="I49" s="16"/>
      <c r="J49" s="17"/>
      <c r="K49" s="15"/>
      <c r="L49" s="15"/>
      <c r="M49" s="4"/>
    </row>
    <row r="50" spans="1:13" ht="15.95" customHeight="1" x14ac:dyDescent="0.25">
      <c r="A50" s="15"/>
      <c r="B50" s="32"/>
      <c r="C50" s="18"/>
      <c r="D50" s="15"/>
      <c r="E50" s="15"/>
      <c r="F50" s="3"/>
      <c r="G50" s="16"/>
      <c r="H50" s="16"/>
      <c r="I50" s="16"/>
      <c r="J50" s="17"/>
      <c r="K50" s="15"/>
      <c r="L50" s="15"/>
      <c r="M50" s="4"/>
    </row>
    <row r="51" spans="1:13" ht="15.95" customHeight="1" x14ac:dyDescent="0.25">
      <c r="A51" s="15"/>
      <c r="B51" s="15"/>
      <c r="C51" s="18">
        <v>1</v>
      </c>
      <c r="D51" s="36" t="s">
        <v>6</v>
      </c>
      <c r="E51" s="36"/>
      <c r="F51" s="3" t="s">
        <v>1</v>
      </c>
      <c r="G51" s="37">
        <v>3530</v>
      </c>
      <c r="H51" s="37"/>
      <c r="I51" s="37"/>
      <c r="J51" s="35" t="s">
        <v>7</v>
      </c>
      <c r="K51" s="35"/>
      <c r="L51" s="15" t="s">
        <v>1</v>
      </c>
      <c r="M51" s="4">
        <f>ROUND(C51*G51,)</f>
        <v>3530</v>
      </c>
    </row>
    <row r="52" spans="1:13" ht="15.95" customHeight="1" x14ac:dyDescent="0.25">
      <c r="A52" s="29"/>
      <c r="B52" s="29"/>
      <c r="C52" s="18"/>
      <c r="D52" s="29"/>
      <c r="E52" s="29"/>
      <c r="F52" s="3"/>
      <c r="G52" s="30"/>
      <c r="H52" s="30"/>
      <c r="I52" s="30"/>
      <c r="J52" s="28"/>
      <c r="K52" s="28"/>
      <c r="L52" s="29"/>
      <c r="M52" s="4"/>
    </row>
    <row r="53" spans="1:13" ht="15.95" customHeight="1" x14ac:dyDescent="0.25">
      <c r="A53" s="15"/>
      <c r="B53" s="2"/>
      <c r="C53" s="18"/>
      <c r="D53" s="15"/>
      <c r="E53" s="15"/>
      <c r="F53" s="3"/>
      <c r="G53" s="16"/>
      <c r="H53" s="16"/>
      <c r="I53" s="16"/>
      <c r="J53" s="17"/>
      <c r="K53" s="15"/>
      <c r="L53" s="15"/>
      <c r="M53" s="4"/>
    </row>
    <row r="54" spans="1:13" ht="15.95" customHeight="1" x14ac:dyDescent="0.25">
      <c r="A54" s="15"/>
      <c r="B54" s="2"/>
      <c r="C54" s="18"/>
      <c r="D54" s="15"/>
      <c r="E54" s="15"/>
      <c r="F54" s="3"/>
      <c r="G54" s="16"/>
      <c r="H54" s="16"/>
      <c r="I54" s="16"/>
      <c r="J54" s="17"/>
      <c r="K54" s="15"/>
      <c r="L54" s="15"/>
      <c r="M54" s="4"/>
    </row>
    <row r="55" spans="1:13" ht="15.95" customHeight="1" x14ac:dyDescent="0.25">
      <c r="A55" s="15">
        <v>9</v>
      </c>
      <c r="B55" s="32" t="s">
        <v>8</v>
      </c>
      <c r="C55" s="18"/>
      <c r="D55" s="15"/>
      <c r="E55" s="15"/>
      <c r="F55" s="3"/>
      <c r="G55" s="16"/>
      <c r="H55" s="16"/>
      <c r="I55" s="16"/>
      <c r="J55" s="17"/>
      <c r="K55" s="15"/>
      <c r="L55" s="15"/>
      <c r="M55" s="4"/>
    </row>
    <row r="56" spans="1:13" ht="15.95" customHeight="1" x14ac:dyDescent="0.25">
      <c r="A56" s="15"/>
      <c r="B56" s="32"/>
      <c r="C56" s="18"/>
      <c r="D56" s="15"/>
      <c r="E56" s="15"/>
      <c r="F56" s="3"/>
      <c r="G56" s="16"/>
      <c r="H56" s="16"/>
      <c r="I56" s="16"/>
      <c r="J56" s="17"/>
      <c r="K56" s="15"/>
      <c r="L56" s="15"/>
      <c r="M56" s="4"/>
    </row>
    <row r="57" spans="1:13" ht="15.95" customHeight="1" x14ac:dyDescent="0.25">
      <c r="A57" s="15"/>
      <c r="B57" s="15"/>
      <c r="C57" s="18">
        <v>1</v>
      </c>
      <c r="D57" s="36" t="s">
        <v>6</v>
      </c>
      <c r="E57" s="36"/>
      <c r="F57" s="3" t="s">
        <v>1</v>
      </c>
      <c r="G57" s="37">
        <v>2607</v>
      </c>
      <c r="H57" s="37"/>
      <c r="I57" s="37"/>
      <c r="J57" s="35" t="s">
        <v>7</v>
      </c>
      <c r="K57" s="35"/>
      <c r="L57" s="15" t="s">
        <v>1</v>
      </c>
      <c r="M57" s="4">
        <f>ROUND(C57*G57,)</f>
        <v>2607</v>
      </c>
    </row>
    <row r="58" spans="1:13" ht="15.95" customHeight="1" x14ac:dyDescent="0.25">
      <c r="A58" s="15"/>
      <c r="B58" s="2"/>
      <c r="C58" s="18"/>
      <c r="D58" s="15"/>
      <c r="E58" s="15"/>
      <c r="F58" s="3"/>
      <c r="G58" s="16"/>
      <c r="H58" s="16"/>
      <c r="I58" s="16"/>
      <c r="J58" s="17"/>
      <c r="K58" s="15"/>
      <c r="L58" s="15"/>
      <c r="M58" s="4"/>
    </row>
    <row r="59" spans="1:13" ht="15.95" customHeight="1" x14ac:dyDescent="0.25">
      <c r="A59" s="15">
        <v>10</v>
      </c>
      <c r="B59" s="45" t="s">
        <v>18</v>
      </c>
      <c r="C59" s="18"/>
      <c r="D59" s="15"/>
      <c r="E59" s="15"/>
      <c r="F59" s="3"/>
      <c r="G59" s="16"/>
      <c r="H59" s="16"/>
      <c r="I59" s="16"/>
      <c r="J59" s="17"/>
      <c r="K59" s="15"/>
      <c r="L59" s="15"/>
      <c r="M59" s="4"/>
    </row>
    <row r="60" spans="1:13" ht="15.95" customHeight="1" x14ac:dyDescent="0.25">
      <c r="A60" s="15"/>
      <c r="B60" s="45"/>
      <c r="C60" s="18"/>
      <c r="D60" s="15"/>
      <c r="E60" s="15"/>
      <c r="F60" s="3"/>
      <c r="G60" s="16"/>
      <c r="H60" s="16"/>
      <c r="I60" s="16"/>
      <c r="J60" s="17"/>
      <c r="K60" s="15"/>
      <c r="L60" s="15"/>
      <c r="M60" s="4"/>
    </row>
    <row r="61" spans="1:13" ht="15.95" customHeight="1" x14ac:dyDescent="0.25">
      <c r="A61" s="15"/>
      <c r="B61" s="45"/>
      <c r="C61" s="18"/>
      <c r="D61" s="15"/>
      <c r="E61" s="15"/>
      <c r="F61" s="3"/>
      <c r="G61" s="16"/>
      <c r="H61" s="16"/>
      <c r="I61" s="16"/>
      <c r="J61" s="17"/>
      <c r="K61" s="15"/>
      <c r="L61" s="15"/>
      <c r="M61" s="4"/>
    </row>
    <row r="62" spans="1:13" ht="15.95" customHeight="1" x14ac:dyDescent="0.25">
      <c r="A62" s="15"/>
      <c r="B62" s="15"/>
      <c r="C62" s="18">
        <v>80</v>
      </c>
      <c r="D62" s="36" t="s">
        <v>6</v>
      </c>
      <c r="E62" s="36"/>
      <c r="F62" s="3" t="s">
        <v>1</v>
      </c>
      <c r="G62" s="37">
        <v>200</v>
      </c>
      <c r="H62" s="37"/>
      <c r="I62" s="37"/>
      <c r="J62" s="35" t="s">
        <v>7</v>
      </c>
      <c r="K62" s="35"/>
      <c r="L62" s="15" t="s">
        <v>1</v>
      </c>
      <c r="M62" s="4">
        <f>ROUND(C62*G62,)</f>
        <v>16000</v>
      </c>
    </row>
    <row r="63" spans="1:13" ht="15.95" customHeight="1" x14ac:dyDescent="0.25">
      <c r="A63" s="15"/>
      <c r="B63" s="2"/>
      <c r="C63" s="18"/>
      <c r="D63" s="15"/>
      <c r="E63" s="15"/>
      <c r="F63" s="3"/>
      <c r="G63" s="16"/>
      <c r="H63" s="16"/>
      <c r="I63" s="16"/>
      <c r="J63" s="17"/>
      <c r="K63" s="15"/>
      <c r="L63" s="15"/>
      <c r="M63" s="4"/>
    </row>
    <row r="64" spans="1:13" ht="15.95" customHeight="1" x14ac:dyDescent="0.25">
      <c r="A64" s="15">
        <v>11</v>
      </c>
      <c r="B64" s="2" t="s">
        <v>9</v>
      </c>
      <c r="C64" s="18"/>
      <c r="D64" s="15"/>
      <c r="E64" s="15"/>
      <c r="F64" s="3"/>
      <c r="G64" s="16"/>
      <c r="H64" s="16"/>
      <c r="I64" s="16"/>
      <c r="J64" s="17"/>
      <c r="K64" s="15"/>
      <c r="L64" s="15"/>
      <c r="M64" s="4"/>
    </row>
    <row r="65" spans="1:13" ht="15.95" customHeight="1" x14ac:dyDescent="0.25">
      <c r="A65" s="15"/>
      <c r="B65" s="2"/>
      <c r="C65" s="18"/>
      <c r="D65" s="15"/>
      <c r="E65" s="15"/>
      <c r="F65" s="3"/>
      <c r="G65" s="16"/>
      <c r="H65" s="16"/>
      <c r="I65" s="16"/>
      <c r="J65" s="17"/>
      <c r="K65" s="15"/>
      <c r="L65" s="15"/>
      <c r="M65" s="4"/>
    </row>
    <row r="66" spans="1:13" ht="15.95" customHeight="1" x14ac:dyDescent="0.25">
      <c r="A66" s="15"/>
      <c r="B66" s="15"/>
      <c r="C66" s="18">
        <v>1</v>
      </c>
      <c r="D66" s="36" t="s">
        <v>6</v>
      </c>
      <c r="E66" s="36"/>
      <c r="F66" s="3" t="s">
        <v>1</v>
      </c>
      <c r="G66" s="37">
        <v>25000</v>
      </c>
      <c r="H66" s="37"/>
      <c r="I66" s="37"/>
      <c r="J66" s="35" t="s">
        <v>7</v>
      </c>
      <c r="K66" s="35"/>
      <c r="L66" s="8" t="s">
        <v>1</v>
      </c>
      <c r="M66" s="14">
        <f>ROUND(C66*G66,)</f>
        <v>25000</v>
      </c>
    </row>
    <row r="67" spans="1:13" ht="15.95" customHeight="1" x14ac:dyDescent="0.25">
      <c r="B67" s="10"/>
      <c r="C67" s="7"/>
      <c r="D67" s="10"/>
      <c r="E67" s="10"/>
      <c r="F67" s="3"/>
      <c r="G67" s="11"/>
      <c r="H67" s="11"/>
      <c r="I67" s="11"/>
      <c r="J67" s="12"/>
      <c r="K67" s="10"/>
      <c r="L67" s="10"/>
      <c r="M67" s="4"/>
    </row>
    <row r="68" spans="1:13" ht="15.95" customHeight="1" x14ac:dyDescent="0.25">
      <c r="B68" s="10"/>
      <c r="C68" s="7"/>
      <c r="D68" s="10"/>
      <c r="E68" s="10"/>
      <c r="F68" s="3"/>
      <c r="G68" s="11"/>
      <c r="H68" s="11"/>
      <c r="I68" s="11"/>
      <c r="J68" s="39" t="s">
        <v>0</v>
      </c>
      <c r="K68" s="39"/>
      <c r="L68" s="6" t="s">
        <v>1</v>
      </c>
      <c r="M68" s="5">
        <f>SUM(M12:M67)</f>
        <v>161369</v>
      </c>
    </row>
    <row r="69" spans="1:13" ht="15.95" customHeight="1" x14ac:dyDescent="0.25">
      <c r="B69" s="10"/>
      <c r="C69" s="21" t="s">
        <v>10</v>
      </c>
      <c r="D69" s="10"/>
      <c r="E69" s="10"/>
      <c r="F69" s="21"/>
      <c r="G69" s="11"/>
      <c r="H69" s="11"/>
      <c r="I69" s="11"/>
      <c r="J69" s="9"/>
      <c r="K69" s="9"/>
      <c r="L69" s="22" t="s">
        <v>1</v>
      </c>
      <c r="M69" s="23">
        <f>M68*3</f>
        <v>484107</v>
      </c>
    </row>
    <row r="70" spans="1:13" ht="15.95" customHeight="1" x14ac:dyDescent="0.3">
      <c r="E70" s="33" t="s">
        <v>28</v>
      </c>
      <c r="F70" s="33"/>
      <c r="G70" s="33"/>
      <c r="H70" s="33"/>
      <c r="I70" s="33"/>
      <c r="J70" s="33"/>
      <c r="K70" s="33"/>
      <c r="L70" s="46" t="s">
        <v>1</v>
      </c>
      <c r="M70" s="48">
        <f>ROUND(M69*14.57%,)</f>
        <v>70534</v>
      </c>
    </row>
    <row r="71" spans="1:13" ht="15.95" customHeight="1" x14ac:dyDescent="0.3">
      <c r="B71" s="31" t="s">
        <v>29</v>
      </c>
      <c r="I71" s="34" t="s">
        <v>27</v>
      </c>
      <c r="J71" s="34"/>
      <c r="K71" s="34"/>
      <c r="L71" s="31" t="s">
        <v>1</v>
      </c>
      <c r="M71" s="47">
        <f>M70+M69</f>
        <v>554641</v>
      </c>
    </row>
  </sheetData>
  <mergeCells count="54">
    <mergeCell ref="A1:M1"/>
    <mergeCell ref="J62:K62"/>
    <mergeCell ref="J66:K66"/>
    <mergeCell ref="J6:K6"/>
    <mergeCell ref="L6:M6"/>
    <mergeCell ref="A2:M2"/>
    <mergeCell ref="A3:M4"/>
    <mergeCell ref="C6:F6"/>
    <mergeCell ref="G6:I6"/>
    <mergeCell ref="B37:B39"/>
    <mergeCell ref="B42:B44"/>
    <mergeCell ref="B47:B50"/>
    <mergeCell ref="B55:B56"/>
    <mergeCell ref="B59:B61"/>
    <mergeCell ref="B14:B17"/>
    <mergeCell ref="B20:B24"/>
    <mergeCell ref="B27:B30"/>
    <mergeCell ref="G62:I62"/>
    <mergeCell ref="D66:E66"/>
    <mergeCell ref="G66:I66"/>
    <mergeCell ref="D57:E57"/>
    <mergeCell ref="G57:I57"/>
    <mergeCell ref="A5:N5"/>
    <mergeCell ref="D18:E18"/>
    <mergeCell ref="J68:K68"/>
    <mergeCell ref="D35:E35"/>
    <mergeCell ref="G35:I35"/>
    <mergeCell ref="J35:K35"/>
    <mergeCell ref="D40:E40"/>
    <mergeCell ref="G40:I40"/>
    <mergeCell ref="J40:K40"/>
    <mergeCell ref="D45:E45"/>
    <mergeCell ref="G45:I45"/>
    <mergeCell ref="J45:K45"/>
    <mergeCell ref="D51:E51"/>
    <mergeCell ref="G51:I51"/>
    <mergeCell ref="G18:I18"/>
    <mergeCell ref="J51:K51"/>
    <mergeCell ref="B7:B11"/>
    <mergeCell ref="E70:K70"/>
    <mergeCell ref="I71:K71"/>
    <mergeCell ref="J57:K57"/>
    <mergeCell ref="J18:K18"/>
    <mergeCell ref="D12:E12"/>
    <mergeCell ref="G12:I12"/>
    <mergeCell ref="J12:K12"/>
    <mergeCell ref="D25:E25"/>
    <mergeCell ref="G25:I25"/>
    <mergeCell ref="J25:K25"/>
    <mergeCell ref="D31:E31"/>
    <mergeCell ref="G31:I31"/>
    <mergeCell ref="J31:K31"/>
    <mergeCell ref="B33:B34"/>
    <mergeCell ref="D62:E62"/>
  </mergeCells>
  <pageMargins left="0.66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2017-01-25T01:07:31Z</cp:lastPrinted>
  <dcterms:created xsi:type="dcterms:W3CDTF">2017-01-06T17:56:12Z</dcterms:created>
  <dcterms:modified xsi:type="dcterms:W3CDTF">2017-01-25T01:07:32Z</dcterms:modified>
</cp:coreProperties>
</file>