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chedule B" sheetId="2" r:id="rId1"/>
  </sheets>
  <calcPr calcId="144525"/>
</workbook>
</file>

<file path=xl/calcChain.xml><?xml version="1.0" encoding="utf-8"?>
<calcChain xmlns="http://schemas.openxmlformats.org/spreadsheetml/2006/main">
  <c r="N88" i="2" l="1"/>
  <c r="N89" i="2" s="1"/>
  <c r="N85" i="2" l="1"/>
  <c r="N77" i="2"/>
  <c r="N72" i="2" l="1"/>
  <c r="N67" i="2"/>
  <c r="N62" i="2"/>
  <c r="N58" i="2"/>
  <c r="N53" i="2"/>
  <c r="N40" i="2"/>
  <c r="N49" i="2" l="1"/>
  <c r="N45" i="2"/>
  <c r="N35" i="2"/>
  <c r="N30" i="2"/>
  <c r="N87" i="2" l="1"/>
</calcChain>
</file>

<file path=xl/sharedStrings.xml><?xml version="1.0" encoding="utf-8"?>
<sst xmlns="http://schemas.openxmlformats.org/spreadsheetml/2006/main" count="77" uniqueCount="38">
  <si>
    <t>Total</t>
  </si>
  <si>
    <t>Rs.</t>
  </si>
  <si>
    <t>DETAILED WORKING ESTIMATE FOR RENOVATION OF WATER SUPPLY SCHEME CHOONDIKO, TALUKA NARA DISTRICT KHAIRPUR</t>
  </si>
  <si>
    <t>Cwt</t>
  </si>
  <si>
    <t>P.Cwt</t>
  </si>
  <si>
    <t>Sets</t>
  </si>
  <si>
    <t>P.Set</t>
  </si>
  <si>
    <t>INTER CONNECTION</t>
  </si>
  <si>
    <t>Rft</t>
  </si>
  <si>
    <t>P.Rft</t>
  </si>
  <si>
    <t>Nos</t>
  </si>
  <si>
    <t>Each</t>
  </si>
  <si>
    <t>No</t>
  </si>
  <si>
    <t>P.Joint</t>
  </si>
  <si>
    <t>P/F P.E Pipe HDPE. -100 (PN-10)</t>
  </si>
  <si>
    <t>Flange Adopter</t>
  </si>
  <si>
    <t>G.I pipe 3" dia.</t>
  </si>
  <si>
    <t>Butt fusion joint (SMI No:1 P-10)</t>
  </si>
  <si>
    <t>Supplying installing in position i/c transportaion at site of work Electric pumping set consisting A.C. Electric Motor (Sienmens made) 10 BHP 2900 RPM coupled with ETA NORMS 50-160 size 2" x 2-1/2" mounted on KSB steeel framme or base plate capable of discharging 210 gallons against the head of 90 ft i/c installation of punping set one cc foundation 1:2:4 and Ratio 1:4:8) with stone ballest with MS nuts and bolts of 5/8" dia to be ebmbeled in CC foundation i/c providing &amp; fixing automatic MCU (Motor Control Unit) consists oil starter (MEECO pakistan ) MCCB Breaker 10-A to 50-A (Shihlin Taiwan) cutout 60-A (China) Amp meter (60-A) (SELCO) China volt meter (500-V) (SELCO China) Phase indication light (China) include Transformer oil (2-liter) panel board 18'x26" and internal wiring ETC complete, and providing fixing earthing arrangement and testing of the pumping set against 72 Hours.</t>
  </si>
  <si>
    <t>CI tappers flat bottomed or central tapered flanged ends with holes i/c turning and facing of flanged all size. (SMI No:9 P-12)</t>
  </si>
  <si>
    <t>C.I Tail piece with one end flanged and socket at the other  end for all size. (PHS MI NO.4 P-12)</t>
  </si>
  <si>
    <t>Supplying CI sluice valve heavy pattern test pressure 21.0 kg or CM or 300 Ibs sq: inch (SMI No:2 (b) P-11)</t>
  </si>
  <si>
    <t>Supplying refzlex valve heavy pattern test pressure 21.0 kg or CM or 300 Ibs sq: inch (SMI No:6 (b) P-11)</t>
  </si>
  <si>
    <t>Jointing CI/MS flanged pipe to special flanged and inside threaded i/c supplying rubber packing the required thickness nuts and bolts with wisher and other required for jointing and testing the joint to the specified pressure etc complete (PHSI No:1 9b) P-40)</t>
  </si>
  <si>
    <t>C.I foot valve heavy pattern with one type gate (PHSI No:4 P-12)</t>
  </si>
  <si>
    <t>CI Bend of flanged end with holes i/c trenches and facing of flanged for all size                         (PHSMI No.8 P-12)</t>
  </si>
  <si>
    <t>Joints</t>
  </si>
  <si>
    <t>BILL OF QUANTITY (B.O.Q)</t>
  </si>
  <si>
    <t>PART-IV ELECTRIC PUMPING MACHINERY 10 BHP</t>
  </si>
  <si>
    <t>S.#</t>
  </si>
  <si>
    <t>DESCRIPTION</t>
  </si>
  <si>
    <t>QUANTITY</t>
  </si>
  <si>
    <t>RATE</t>
  </si>
  <si>
    <t>G.TOTAL</t>
  </si>
  <si>
    <t>UNIT</t>
  </si>
  <si>
    <t>AMOUNT</t>
  </si>
  <si>
    <t>Added 10% Above</t>
  </si>
  <si>
    <t>Contractor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</si>
</sst>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Book Antiqua"/>
      <family val="1"/>
    </font>
    <font>
      <sz val="9"/>
      <color theme="1"/>
      <name val="Book Antiqua"/>
      <family val="1"/>
    </font>
    <font>
      <b/>
      <u/>
      <sz val="12"/>
      <color theme="1"/>
      <name val="Aharoni"/>
    </font>
    <font>
      <b/>
      <sz val="10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4" fillId="0" borderId="0" xfId="0" applyFont="1"/>
    <xf numFmtId="0" fontId="2" fillId="0" borderId="0" xfId="0" quotePrefix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top" wrapText="1"/>
    </xf>
    <xf numFmtId="0" fontId="6" fillId="0" borderId="0" xfId="0" quotePrefix="1" applyFont="1" applyAlignment="1">
      <alignment vertical="center"/>
    </xf>
    <xf numFmtId="0" fontId="3" fillId="0" borderId="0" xfId="0" applyFont="1"/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2" xfId="0" quotePrefix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3" fillId="0" borderId="0" xfId="0" quotePrefix="1" applyNumberFormat="1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8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right" vertical="center"/>
    </xf>
    <xf numFmtId="164" fontId="2" fillId="0" borderId="0" xfId="0" quotePrefix="1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3" fontId="3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173881</xdr:colOff>
      <xdr:row>96</xdr:row>
      <xdr:rowOff>1</xdr:rowOff>
    </xdr:from>
    <xdr:to>
      <xdr:col>13</xdr:col>
      <xdr:colOff>704022</xdr:colOff>
      <xdr:row>98</xdr:row>
      <xdr:rowOff>16566</xdr:rowOff>
    </xdr:to>
    <xdr:sp macro="" textlink="">
      <xdr:nvSpPr>
        <xdr:cNvPr id="3" name="Rectangle 2"/>
        <xdr:cNvSpPr/>
      </xdr:nvSpPr>
      <xdr:spPr>
        <a:xfrm>
          <a:off x="4961229" y="19182523"/>
          <a:ext cx="1772532" cy="41413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2633816</xdr:colOff>
      <xdr:row>95</xdr:row>
      <xdr:rowOff>198781</xdr:rowOff>
    </xdr:from>
    <xdr:to>
      <xdr:col>7</xdr:col>
      <xdr:colOff>165652</xdr:colOff>
      <xdr:row>98</xdr:row>
      <xdr:rowOff>16563</xdr:rowOff>
    </xdr:to>
    <xdr:sp macro="" textlink="">
      <xdr:nvSpPr>
        <xdr:cNvPr id="4" name="Rectangle 3"/>
        <xdr:cNvSpPr/>
      </xdr:nvSpPr>
      <xdr:spPr>
        <a:xfrm>
          <a:off x="2923707" y="19182520"/>
          <a:ext cx="1772532" cy="41413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265043</xdr:colOff>
      <xdr:row>95</xdr:row>
      <xdr:rowOff>198778</xdr:rowOff>
    </xdr:from>
    <xdr:to>
      <xdr:col>1</xdr:col>
      <xdr:colOff>2153462</xdr:colOff>
      <xdr:row>98</xdr:row>
      <xdr:rowOff>16560</xdr:rowOff>
    </xdr:to>
    <xdr:sp macro="" textlink="">
      <xdr:nvSpPr>
        <xdr:cNvPr id="5" name="Rectangle 4"/>
        <xdr:cNvSpPr/>
      </xdr:nvSpPr>
      <xdr:spPr>
        <a:xfrm>
          <a:off x="265043" y="19182517"/>
          <a:ext cx="2178310" cy="41413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Assistant</a:t>
          </a:r>
          <a:r>
            <a:rPr lang="en-US" sz="1100" b="1" baseline="0">
              <a:latin typeface="Book Antiqua" pitchFamily="18" charset="0"/>
            </a:rPr>
            <a:t> Executive Engineer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4"/>
  <sheetViews>
    <sheetView tabSelected="1" topLeftCell="A81" zoomScale="115" zoomScaleNormal="115" workbookViewId="0">
      <selection activeCell="B90" sqref="B90"/>
    </sheetView>
  </sheetViews>
  <sheetFormatPr defaultRowHeight="15.95" customHeight="1" x14ac:dyDescent="0.25"/>
  <cols>
    <col min="1" max="1" width="4.28515625" style="9" customWidth="1"/>
    <col min="2" max="2" width="44.85546875" style="1" customWidth="1"/>
    <col min="3" max="3" width="6.28515625" style="1" bestFit="1" customWidth="1"/>
    <col min="4" max="4" width="3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85546875" style="1" customWidth="1"/>
    <col min="9" max="9" width="3" style="1" customWidth="1"/>
    <col min="10" max="10" width="3.140625" style="1" customWidth="1"/>
    <col min="11" max="11" width="3" style="1" customWidth="1"/>
    <col min="12" max="12" width="5.85546875" style="1" customWidth="1"/>
    <col min="13" max="13" width="3.7109375" style="1" customWidth="1"/>
    <col min="14" max="14" width="14.7109375" style="1" bestFit="1" customWidth="1"/>
    <col min="15" max="15" width="4.140625" style="1" customWidth="1"/>
    <col min="16" max="16384" width="9.140625" style="1"/>
  </cols>
  <sheetData>
    <row r="1" spans="1:17" ht="15.95" customHeight="1" x14ac:dyDescent="0.25">
      <c r="A1" s="52">
        <v>196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</row>
    <row r="2" spans="1:17" ht="15.95" customHeight="1" x14ac:dyDescent="0.25">
      <c r="A2" s="49" t="s">
        <v>27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3" spans="1:17" ht="15.95" customHeight="1" x14ac:dyDescent="0.25">
      <c r="A3" s="50" t="s">
        <v>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</row>
    <row r="4" spans="1:17" ht="18" customHeight="1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21"/>
      <c r="P4" s="21"/>
      <c r="Q4" s="12"/>
    </row>
    <row r="5" spans="1:17" ht="18" customHeight="1" thickBot="1" x14ac:dyDescent="0.3">
      <c r="A5" s="51" t="s">
        <v>28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29"/>
    </row>
    <row r="6" spans="1:17" ht="18" customHeight="1" thickBot="1" x14ac:dyDescent="0.3">
      <c r="A6" s="36" t="s">
        <v>29</v>
      </c>
      <c r="B6" s="37" t="s">
        <v>30</v>
      </c>
      <c r="C6" s="45" t="s">
        <v>31</v>
      </c>
      <c r="D6" s="45"/>
      <c r="E6" s="45"/>
      <c r="F6" s="41" t="s">
        <v>32</v>
      </c>
      <c r="G6" s="41"/>
      <c r="H6" s="41"/>
      <c r="I6" s="41"/>
      <c r="J6" s="41" t="s">
        <v>34</v>
      </c>
      <c r="K6" s="41"/>
      <c r="L6" s="41"/>
      <c r="M6" s="41" t="s">
        <v>35</v>
      </c>
      <c r="N6" s="42"/>
      <c r="O6" s="29"/>
    </row>
    <row r="7" spans="1:17" ht="15.95" customHeight="1" x14ac:dyDescent="0.25">
      <c r="A7" s="9">
        <v>1</v>
      </c>
      <c r="B7" s="44" t="s">
        <v>18</v>
      </c>
      <c r="C7" s="2"/>
    </row>
    <row r="8" spans="1:17" ht="15.95" customHeight="1" x14ac:dyDescent="0.25">
      <c r="B8" s="44"/>
    </row>
    <row r="9" spans="1:17" ht="15.95" customHeight="1" x14ac:dyDescent="0.25">
      <c r="A9" s="14"/>
      <c r="B9" s="44"/>
    </row>
    <row r="10" spans="1:17" ht="15.95" customHeight="1" x14ac:dyDescent="0.25">
      <c r="A10" s="14"/>
      <c r="B10" s="44"/>
    </row>
    <row r="11" spans="1:17" ht="15.95" customHeight="1" x14ac:dyDescent="0.25">
      <c r="A11" s="17"/>
      <c r="B11" s="44"/>
    </row>
    <row r="12" spans="1:17" ht="15.95" customHeight="1" x14ac:dyDescent="0.25">
      <c r="A12" s="17"/>
      <c r="B12" s="44"/>
    </row>
    <row r="13" spans="1:17" ht="15.95" customHeight="1" x14ac:dyDescent="0.25">
      <c r="A13" s="17"/>
      <c r="B13" s="44"/>
    </row>
    <row r="14" spans="1:17" ht="15.95" customHeight="1" x14ac:dyDescent="0.25">
      <c r="A14" s="22"/>
      <c r="B14" s="44"/>
    </row>
    <row r="15" spans="1:17" ht="15.95" customHeight="1" x14ac:dyDescent="0.25">
      <c r="A15" s="22"/>
      <c r="B15" s="44"/>
    </row>
    <row r="16" spans="1:17" ht="15.95" customHeight="1" x14ac:dyDescent="0.25">
      <c r="A16" s="22"/>
      <c r="B16" s="44"/>
    </row>
    <row r="17" spans="1:18" ht="15.95" customHeight="1" x14ac:dyDescent="0.25">
      <c r="A17" s="22"/>
      <c r="B17" s="44"/>
    </row>
    <row r="18" spans="1:18" ht="15.95" customHeight="1" x14ac:dyDescent="0.25">
      <c r="A18" s="22"/>
      <c r="B18" s="44"/>
    </row>
    <row r="19" spans="1:18" ht="15.95" customHeight="1" x14ac:dyDescent="0.25">
      <c r="A19" s="22"/>
      <c r="B19" s="44"/>
    </row>
    <row r="20" spans="1:18" ht="15.95" customHeight="1" x14ac:dyDescent="0.25">
      <c r="A20" s="17"/>
      <c r="B20" s="44"/>
    </row>
    <row r="21" spans="1:18" ht="15.95" customHeight="1" x14ac:dyDescent="0.25">
      <c r="A21" s="27"/>
      <c r="B21" s="44"/>
    </row>
    <row r="22" spans="1:18" ht="15.95" customHeight="1" x14ac:dyDescent="0.25">
      <c r="A22" s="27"/>
      <c r="B22" s="44"/>
    </row>
    <row r="23" spans="1:18" ht="15.95" customHeight="1" x14ac:dyDescent="0.25">
      <c r="A23" s="27"/>
      <c r="B23" s="44"/>
    </row>
    <row r="24" spans="1:18" ht="15.95" customHeight="1" x14ac:dyDescent="0.25">
      <c r="A24" s="27"/>
      <c r="B24" s="44"/>
    </row>
    <row r="25" spans="1:18" ht="15.95" customHeight="1" x14ac:dyDescent="0.25">
      <c r="A25" s="27"/>
      <c r="B25" s="44"/>
    </row>
    <row r="26" spans="1:18" ht="15.95" customHeight="1" x14ac:dyDescent="0.25">
      <c r="A26" s="27"/>
      <c r="B26" s="44"/>
    </row>
    <row r="27" spans="1:18" ht="15.95" customHeight="1" x14ac:dyDescent="0.25">
      <c r="A27" s="27"/>
      <c r="B27" s="44"/>
    </row>
    <row r="28" spans="1:18" ht="15.95" customHeight="1" x14ac:dyDescent="0.25">
      <c r="A28" s="27"/>
      <c r="B28" s="30"/>
    </row>
    <row r="29" spans="1:18" ht="15.95" customHeight="1" x14ac:dyDescent="0.25">
      <c r="A29" s="27"/>
      <c r="B29" s="30"/>
    </row>
    <row r="30" spans="1:18" ht="15.95" customHeight="1" x14ac:dyDescent="0.25">
      <c r="B30" s="9"/>
      <c r="C30" s="20">
        <v>1</v>
      </c>
      <c r="D30" s="46" t="s">
        <v>5</v>
      </c>
      <c r="E30" s="46"/>
      <c r="F30" s="3" t="s">
        <v>1</v>
      </c>
      <c r="G30" s="48">
        <v>483000</v>
      </c>
      <c r="H30" s="48"/>
      <c r="I30" s="48"/>
      <c r="J30" s="38" t="s">
        <v>6</v>
      </c>
      <c r="K30" s="38"/>
      <c r="L30" s="38"/>
      <c r="M30" s="9" t="s">
        <v>1</v>
      </c>
      <c r="N30" s="4">
        <f>ROUND(C30*G30,)</f>
        <v>483000</v>
      </c>
      <c r="O30" s="9"/>
      <c r="P30" s="9"/>
      <c r="Q30" s="9"/>
      <c r="R30" s="9"/>
    </row>
    <row r="31" spans="1:18" ht="15.95" customHeight="1" x14ac:dyDescent="0.25"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</row>
    <row r="32" spans="1:18" ht="15.95" customHeight="1" x14ac:dyDescent="0.3">
      <c r="B32" s="25" t="s">
        <v>7</v>
      </c>
    </row>
    <row r="33" spans="1:15" ht="15.95" customHeight="1" x14ac:dyDescent="0.25">
      <c r="A33" s="9">
        <v>1</v>
      </c>
      <c r="B33" s="1" t="s">
        <v>14</v>
      </c>
    </row>
    <row r="34" spans="1:15" ht="15.95" customHeight="1" x14ac:dyDescent="0.25">
      <c r="N34" s="7"/>
      <c r="O34" s="9"/>
    </row>
    <row r="35" spans="1:15" ht="15.95" customHeight="1" x14ac:dyDescent="0.25">
      <c r="B35" s="17"/>
      <c r="C35" s="7">
        <v>30</v>
      </c>
      <c r="D35" s="46" t="s">
        <v>8</v>
      </c>
      <c r="E35" s="46"/>
      <c r="F35" s="28" t="s">
        <v>1</v>
      </c>
      <c r="G35" s="43">
        <v>178</v>
      </c>
      <c r="H35" s="43"/>
      <c r="I35" s="43"/>
      <c r="J35" s="38" t="s">
        <v>9</v>
      </c>
      <c r="K35" s="38"/>
      <c r="L35" s="38"/>
      <c r="M35" s="14" t="s">
        <v>1</v>
      </c>
      <c r="N35" s="4">
        <f>ROUND(C35*G35,)</f>
        <v>5340</v>
      </c>
      <c r="O35" s="14"/>
    </row>
    <row r="37" spans="1:15" ht="15.95" customHeight="1" x14ac:dyDescent="0.25">
      <c r="A37" s="14">
        <v>2</v>
      </c>
      <c r="B37" s="44" t="s">
        <v>25</v>
      </c>
      <c r="C37" s="20"/>
      <c r="D37" s="14"/>
      <c r="E37" s="14"/>
      <c r="F37" s="3"/>
      <c r="G37" s="15"/>
      <c r="H37" s="15"/>
      <c r="I37" s="15"/>
      <c r="J37" s="16"/>
      <c r="K37" s="16"/>
      <c r="L37" s="14"/>
      <c r="M37" s="14"/>
      <c r="N37" s="4"/>
    </row>
    <row r="38" spans="1:15" ht="15.95" customHeight="1" x14ac:dyDescent="0.25">
      <c r="A38" s="14"/>
      <c r="B38" s="44"/>
      <c r="C38" s="20"/>
      <c r="D38" s="14"/>
      <c r="E38" s="14"/>
      <c r="F38" s="3"/>
      <c r="G38" s="15"/>
      <c r="H38" s="15"/>
      <c r="I38" s="15"/>
      <c r="J38" s="16"/>
      <c r="K38" s="16"/>
      <c r="L38" s="14"/>
      <c r="M38" s="14"/>
      <c r="N38" s="4"/>
    </row>
    <row r="39" spans="1:15" ht="15.95" customHeight="1" x14ac:dyDescent="0.25">
      <c r="A39" s="14"/>
      <c r="B39" s="44"/>
      <c r="C39" s="20"/>
      <c r="D39" s="14"/>
      <c r="E39" s="14"/>
      <c r="F39" s="3"/>
      <c r="G39" s="15"/>
      <c r="H39" s="15"/>
      <c r="I39" s="15"/>
      <c r="J39" s="16"/>
      <c r="K39" s="16"/>
      <c r="L39" s="14"/>
      <c r="M39" s="14"/>
      <c r="N39" s="4"/>
    </row>
    <row r="40" spans="1:15" ht="15.95" customHeight="1" x14ac:dyDescent="0.25">
      <c r="A40" s="14"/>
      <c r="B40" s="17"/>
      <c r="C40" s="19">
        <v>0.53</v>
      </c>
      <c r="D40" s="46" t="s">
        <v>3</v>
      </c>
      <c r="E40" s="46"/>
      <c r="F40" s="28" t="s">
        <v>1</v>
      </c>
      <c r="G40" s="43">
        <v>6096</v>
      </c>
      <c r="H40" s="43"/>
      <c r="I40" s="43"/>
      <c r="J40" s="38" t="s">
        <v>4</v>
      </c>
      <c r="K40" s="38"/>
      <c r="L40" s="38"/>
      <c r="M40" s="17" t="s">
        <v>1</v>
      </c>
      <c r="N40" s="4">
        <f>ROUND(C40*G40,)-31</f>
        <v>3200</v>
      </c>
    </row>
    <row r="41" spans="1:15" ht="15.95" customHeight="1" x14ac:dyDescent="0.25">
      <c r="A41" s="14"/>
      <c r="B41" s="2"/>
      <c r="C41" s="20"/>
      <c r="D41" s="14"/>
      <c r="E41" s="14"/>
      <c r="F41" s="3"/>
      <c r="G41" s="15"/>
      <c r="H41" s="15"/>
      <c r="I41" s="15"/>
      <c r="J41" s="16"/>
      <c r="K41" s="16"/>
      <c r="L41" s="14"/>
      <c r="M41" s="14"/>
      <c r="N41" s="4"/>
    </row>
    <row r="42" spans="1:15" ht="15.95" customHeight="1" x14ac:dyDescent="0.25">
      <c r="A42" s="14">
        <v>3</v>
      </c>
      <c r="B42" s="44" t="s">
        <v>19</v>
      </c>
      <c r="C42" s="20"/>
      <c r="D42" s="14"/>
      <c r="E42" s="14"/>
      <c r="F42" s="3"/>
      <c r="G42" s="15"/>
      <c r="H42" s="15"/>
      <c r="I42" s="15"/>
      <c r="J42" s="16"/>
      <c r="K42" s="16"/>
      <c r="L42" s="14"/>
      <c r="M42" s="14"/>
      <c r="N42" s="4"/>
    </row>
    <row r="43" spans="1:15" ht="15.95" customHeight="1" x14ac:dyDescent="0.25">
      <c r="A43" s="14"/>
      <c r="B43" s="44"/>
      <c r="C43" s="20"/>
      <c r="D43" s="14"/>
      <c r="E43" s="14"/>
      <c r="F43" s="3"/>
      <c r="G43" s="15"/>
      <c r="H43" s="15"/>
      <c r="I43" s="15"/>
      <c r="J43" s="16"/>
      <c r="K43" s="16"/>
      <c r="L43" s="14"/>
      <c r="M43" s="14"/>
      <c r="N43" s="4"/>
    </row>
    <row r="44" spans="1:15" ht="15.95" customHeight="1" x14ac:dyDescent="0.25">
      <c r="A44" s="14"/>
      <c r="B44" s="44"/>
      <c r="C44" s="20"/>
      <c r="D44" s="14"/>
      <c r="E44" s="14"/>
      <c r="F44" s="3"/>
      <c r="G44" s="15"/>
      <c r="H44" s="15"/>
      <c r="I44" s="15"/>
      <c r="J44" s="16"/>
      <c r="K44" s="16"/>
      <c r="L44" s="14"/>
      <c r="M44" s="14"/>
      <c r="N44" s="4"/>
    </row>
    <row r="45" spans="1:15" ht="15.95" customHeight="1" x14ac:dyDescent="0.25">
      <c r="A45" s="14"/>
      <c r="B45" s="17"/>
      <c r="C45" s="19">
        <v>0.21</v>
      </c>
      <c r="D45" s="46" t="s">
        <v>3</v>
      </c>
      <c r="E45" s="46"/>
      <c r="F45" s="28" t="s">
        <v>1</v>
      </c>
      <c r="G45" s="43">
        <v>6096</v>
      </c>
      <c r="H45" s="43"/>
      <c r="I45" s="43"/>
      <c r="J45" s="38" t="s">
        <v>4</v>
      </c>
      <c r="K45" s="38"/>
      <c r="L45" s="38"/>
      <c r="M45" s="17" t="s">
        <v>1</v>
      </c>
      <c r="N45" s="4">
        <f>ROUND(C45*G45,)</f>
        <v>1280</v>
      </c>
    </row>
    <row r="46" spans="1:15" ht="15.95" customHeight="1" x14ac:dyDescent="0.25">
      <c r="A46" s="14"/>
      <c r="B46" s="2"/>
      <c r="C46" s="20"/>
      <c r="D46" s="14"/>
      <c r="E46" s="14"/>
      <c r="F46" s="3"/>
      <c r="G46" s="15"/>
      <c r="H46" s="15"/>
      <c r="I46" s="15"/>
      <c r="J46" s="16"/>
      <c r="K46" s="16"/>
      <c r="L46" s="14"/>
      <c r="M46" s="14"/>
      <c r="N46" s="4"/>
    </row>
    <row r="47" spans="1:15" ht="15.95" customHeight="1" x14ac:dyDescent="0.25">
      <c r="A47" s="14">
        <v>2</v>
      </c>
      <c r="B47" s="2" t="s">
        <v>15</v>
      </c>
      <c r="C47" s="20"/>
      <c r="D47" s="14"/>
      <c r="E47" s="14"/>
      <c r="F47" s="3"/>
      <c r="G47" s="15"/>
      <c r="H47" s="15"/>
      <c r="I47" s="15"/>
      <c r="J47" s="16"/>
      <c r="K47" s="16"/>
      <c r="L47" s="14"/>
      <c r="M47" s="14"/>
      <c r="N47" s="4"/>
    </row>
    <row r="48" spans="1:15" ht="15.95" customHeight="1" x14ac:dyDescent="0.25">
      <c r="A48" s="14"/>
      <c r="B48" s="2"/>
      <c r="C48" s="20"/>
      <c r="D48" s="14"/>
      <c r="E48" s="14"/>
      <c r="F48" s="3"/>
      <c r="G48" s="15"/>
      <c r="H48" s="15"/>
      <c r="I48" s="15"/>
      <c r="J48" s="16"/>
      <c r="K48" s="16"/>
      <c r="L48" s="14"/>
      <c r="M48" s="14"/>
      <c r="N48" s="4"/>
    </row>
    <row r="49" spans="1:14" ht="15.95" customHeight="1" x14ac:dyDescent="0.25">
      <c r="A49" s="14"/>
      <c r="B49" s="17"/>
      <c r="C49" s="20">
        <v>8</v>
      </c>
      <c r="D49" s="46" t="s">
        <v>10</v>
      </c>
      <c r="E49" s="46"/>
      <c r="F49" s="28" t="s">
        <v>1</v>
      </c>
      <c r="G49" s="43">
        <v>675</v>
      </c>
      <c r="H49" s="43"/>
      <c r="I49" s="43"/>
      <c r="J49" s="38" t="s">
        <v>11</v>
      </c>
      <c r="K49" s="38"/>
      <c r="L49" s="38"/>
      <c r="M49" s="17" t="s">
        <v>1</v>
      </c>
      <c r="N49" s="4">
        <f>ROUND(C49*G49,)</f>
        <v>5400</v>
      </c>
    </row>
    <row r="50" spans="1:14" ht="15.95" customHeight="1" x14ac:dyDescent="0.25">
      <c r="A50" s="14"/>
      <c r="B50" s="2"/>
      <c r="C50" s="20"/>
      <c r="D50" s="14"/>
      <c r="E50" s="14"/>
      <c r="F50" s="3"/>
      <c r="G50" s="15"/>
      <c r="H50" s="15"/>
      <c r="I50" s="15"/>
      <c r="J50" s="16"/>
      <c r="K50" s="16"/>
      <c r="L50" s="14"/>
      <c r="M50" s="14"/>
      <c r="N50" s="4"/>
    </row>
    <row r="51" spans="1:14" ht="15.95" customHeight="1" x14ac:dyDescent="0.25">
      <c r="A51" s="14">
        <v>4</v>
      </c>
      <c r="B51" s="2" t="s">
        <v>16</v>
      </c>
      <c r="C51" s="20"/>
      <c r="D51" s="14"/>
      <c r="E51" s="14"/>
      <c r="F51" s="3"/>
      <c r="G51" s="15"/>
      <c r="H51" s="15"/>
      <c r="I51" s="15"/>
      <c r="J51" s="16"/>
      <c r="K51" s="16"/>
      <c r="L51" s="14"/>
      <c r="M51" s="14"/>
      <c r="N51" s="4"/>
    </row>
    <row r="52" spans="1:14" ht="15.95" customHeight="1" x14ac:dyDescent="0.25">
      <c r="A52" s="17"/>
      <c r="B52" s="2"/>
      <c r="C52" s="20"/>
      <c r="D52" s="17"/>
      <c r="E52" s="17"/>
      <c r="F52" s="3"/>
      <c r="G52" s="18"/>
      <c r="H52" s="18"/>
      <c r="I52" s="18"/>
      <c r="J52" s="19"/>
      <c r="K52" s="19"/>
      <c r="L52" s="17"/>
      <c r="M52" s="17"/>
      <c r="N52" s="4"/>
    </row>
    <row r="53" spans="1:14" ht="15.95" customHeight="1" x14ac:dyDescent="0.25">
      <c r="A53" s="14"/>
      <c r="B53" s="22"/>
      <c r="C53" s="7">
        <v>8</v>
      </c>
      <c r="D53" s="46" t="s">
        <v>8</v>
      </c>
      <c r="E53" s="46"/>
      <c r="F53" s="28" t="s">
        <v>1</v>
      </c>
      <c r="G53" s="43">
        <v>304.02</v>
      </c>
      <c r="H53" s="43"/>
      <c r="I53" s="43"/>
      <c r="J53" s="38" t="s">
        <v>9</v>
      </c>
      <c r="K53" s="38"/>
      <c r="L53" s="38"/>
      <c r="M53" s="22" t="s">
        <v>1</v>
      </c>
      <c r="N53" s="4">
        <f>ROUND(C53*G53,)</f>
        <v>2432</v>
      </c>
    </row>
    <row r="54" spans="1:14" ht="15.95" customHeight="1" x14ac:dyDescent="0.25">
      <c r="A54" s="22"/>
      <c r="B54" s="22"/>
      <c r="C54" s="24"/>
      <c r="D54" s="22"/>
      <c r="E54" s="22"/>
      <c r="F54" s="26"/>
      <c r="G54" s="23"/>
      <c r="H54" s="23"/>
      <c r="I54" s="23"/>
      <c r="J54" s="24"/>
      <c r="K54" s="24"/>
      <c r="L54" s="22"/>
      <c r="M54" s="22"/>
      <c r="N54" s="4"/>
    </row>
    <row r="55" spans="1:14" ht="15.95" customHeight="1" x14ac:dyDescent="0.25">
      <c r="A55" s="22">
        <v>5</v>
      </c>
      <c r="B55" s="44" t="s">
        <v>20</v>
      </c>
      <c r="C55" s="24"/>
      <c r="D55" s="22"/>
      <c r="E55" s="22"/>
      <c r="F55" s="26"/>
      <c r="G55" s="23"/>
      <c r="H55" s="23"/>
      <c r="I55" s="23"/>
      <c r="J55" s="24"/>
      <c r="K55" s="24"/>
      <c r="L55" s="22"/>
      <c r="M55" s="22"/>
      <c r="N55" s="4"/>
    </row>
    <row r="56" spans="1:14" ht="15.95" customHeight="1" x14ac:dyDescent="0.25">
      <c r="A56" s="22"/>
      <c r="B56" s="44"/>
      <c r="C56" s="24"/>
      <c r="D56" s="22"/>
      <c r="E56" s="22"/>
      <c r="F56" s="26"/>
      <c r="G56" s="23"/>
      <c r="H56" s="23"/>
      <c r="I56" s="23"/>
      <c r="J56" s="24"/>
      <c r="K56" s="24"/>
      <c r="L56" s="22"/>
      <c r="M56" s="22"/>
      <c r="N56" s="4"/>
    </row>
    <row r="57" spans="1:14" ht="15.95" customHeight="1" x14ac:dyDescent="0.25">
      <c r="A57" s="22"/>
      <c r="B57" s="44"/>
      <c r="C57" s="24"/>
      <c r="D57" s="22"/>
      <c r="E57" s="22"/>
      <c r="F57" s="26"/>
      <c r="G57" s="23"/>
      <c r="H57" s="23"/>
      <c r="I57" s="23"/>
      <c r="J57" s="24"/>
      <c r="K57" s="24"/>
      <c r="L57" s="22"/>
      <c r="M57" s="22"/>
      <c r="N57" s="4"/>
    </row>
    <row r="58" spans="1:14" ht="15.95" customHeight="1" x14ac:dyDescent="0.25">
      <c r="A58" s="22"/>
      <c r="B58" s="22"/>
      <c r="C58" s="24">
        <v>1.05</v>
      </c>
      <c r="D58" s="46" t="s">
        <v>3</v>
      </c>
      <c r="E58" s="46"/>
      <c r="F58" s="28" t="s">
        <v>1</v>
      </c>
      <c r="G58" s="43">
        <v>6096</v>
      </c>
      <c r="H58" s="43"/>
      <c r="I58" s="43"/>
      <c r="J58" s="38" t="s">
        <v>4</v>
      </c>
      <c r="K58" s="38"/>
      <c r="L58" s="38"/>
      <c r="M58" s="22" t="s">
        <v>1</v>
      </c>
      <c r="N58" s="4">
        <f>ROUND(C58*G58,)</f>
        <v>6401</v>
      </c>
    </row>
    <row r="59" spans="1:14" ht="15.95" customHeight="1" x14ac:dyDescent="0.25">
      <c r="A59" s="22"/>
      <c r="B59" s="22"/>
      <c r="C59" s="24"/>
      <c r="D59" s="22"/>
      <c r="E59" s="22"/>
      <c r="F59" s="26"/>
      <c r="G59" s="23"/>
      <c r="H59" s="23"/>
      <c r="I59" s="23"/>
      <c r="J59" s="24"/>
      <c r="K59" s="24"/>
      <c r="L59" s="22"/>
      <c r="M59" s="22"/>
      <c r="N59" s="4"/>
    </row>
    <row r="60" spans="1:14" ht="15.95" customHeight="1" x14ac:dyDescent="0.25">
      <c r="A60" s="22">
        <v>6</v>
      </c>
      <c r="B60" s="2" t="s">
        <v>17</v>
      </c>
      <c r="C60" s="24"/>
      <c r="D60" s="22"/>
      <c r="E60" s="22"/>
      <c r="F60" s="26"/>
      <c r="G60" s="23"/>
      <c r="H60" s="23"/>
      <c r="I60" s="23"/>
      <c r="J60" s="24"/>
      <c r="K60" s="24"/>
      <c r="L60" s="22"/>
      <c r="M60" s="22"/>
      <c r="N60" s="4"/>
    </row>
    <row r="61" spans="1:14" ht="15.95" customHeight="1" x14ac:dyDescent="0.25">
      <c r="A61" s="22"/>
      <c r="B61" s="2"/>
      <c r="C61" s="24"/>
      <c r="D61" s="22"/>
      <c r="E61" s="22"/>
      <c r="F61" s="26"/>
      <c r="G61" s="23"/>
      <c r="H61" s="23"/>
      <c r="I61" s="23"/>
      <c r="J61" s="24"/>
      <c r="K61" s="24"/>
      <c r="L61" s="22"/>
      <c r="M61" s="22"/>
      <c r="N61" s="4"/>
    </row>
    <row r="62" spans="1:14" ht="15.95" customHeight="1" x14ac:dyDescent="0.25">
      <c r="A62" s="22"/>
      <c r="B62" s="22"/>
      <c r="C62" s="20">
        <v>8</v>
      </c>
      <c r="D62" s="46" t="s">
        <v>10</v>
      </c>
      <c r="E62" s="46"/>
      <c r="F62" s="28" t="s">
        <v>1</v>
      </c>
      <c r="G62" s="43">
        <v>600</v>
      </c>
      <c r="H62" s="43"/>
      <c r="I62" s="43"/>
      <c r="J62" s="38" t="s">
        <v>11</v>
      </c>
      <c r="K62" s="38"/>
      <c r="L62" s="38"/>
      <c r="M62" s="22" t="s">
        <v>1</v>
      </c>
      <c r="N62" s="4">
        <f>ROUND(C62*G62,)</f>
        <v>4800</v>
      </c>
    </row>
    <row r="63" spans="1:14" ht="15.95" customHeight="1" x14ac:dyDescent="0.25">
      <c r="A63" s="22"/>
      <c r="B63" s="2"/>
      <c r="C63" s="24"/>
      <c r="D63" s="22"/>
      <c r="E63" s="22"/>
      <c r="F63" s="26"/>
      <c r="G63" s="23"/>
      <c r="H63" s="23"/>
      <c r="I63" s="23"/>
      <c r="J63" s="24"/>
      <c r="K63" s="24"/>
      <c r="L63" s="22"/>
      <c r="M63" s="22"/>
      <c r="N63" s="4"/>
    </row>
    <row r="64" spans="1:14" ht="15.95" customHeight="1" x14ac:dyDescent="0.25">
      <c r="A64" s="22">
        <v>7</v>
      </c>
      <c r="B64" s="44" t="s">
        <v>21</v>
      </c>
      <c r="C64" s="24"/>
      <c r="D64" s="22"/>
      <c r="E64" s="22"/>
      <c r="F64" s="26"/>
      <c r="G64" s="23"/>
      <c r="H64" s="23"/>
      <c r="I64" s="23"/>
      <c r="J64" s="24"/>
      <c r="K64" s="24"/>
      <c r="L64" s="22"/>
      <c r="M64" s="22"/>
      <c r="N64" s="4"/>
    </row>
    <row r="65" spans="1:14" ht="15.95" customHeight="1" x14ac:dyDescent="0.25">
      <c r="A65" s="22"/>
      <c r="B65" s="44"/>
      <c r="C65" s="24"/>
      <c r="D65" s="22"/>
      <c r="E65" s="22"/>
      <c r="F65" s="26"/>
      <c r="G65" s="23"/>
      <c r="H65" s="23"/>
      <c r="I65" s="23"/>
      <c r="J65" s="24"/>
      <c r="K65" s="24"/>
      <c r="L65" s="22"/>
      <c r="M65" s="22"/>
      <c r="N65" s="4"/>
    </row>
    <row r="66" spans="1:14" ht="15.95" customHeight="1" x14ac:dyDescent="0.25">
      <c r="A66" s="22"/>
      <c r="B66" s="44"/>
      <c r="C66" s="24"/>
      <c r="D66" s="22"/>
      <c r="E66" s="22"/>
      <c r="F66" s="26"/>
      <c r="G66" s="23"/>
      <c r="H66" s="23"/>
      <c r="I66" s="23"/>
      <c r="J66" s="24"/>
      <c r="K66" s="24"/>
      <c r="L66" s="22"/>
      <c r="M66" s="22"/>
      <c r="N66" s="4"/>
    </row>
    <row r="67" spans="1:14" ht="15.95" customHeight="1" x14ac:dyDescent="0.25">
      <c r="A67" s="22"/>
      <c r="B67" s="22"/>
      <c r="C67" s="20">
        <v>1</v>
      </c>
      <c r="D67" s="46" t="s">
        <v>12</v>
      </c>
      <c r="E67" s="46"/>
      <c r="F67" s="28" t="s">
        <v>1</v>
      </c>
      <c r="G67" s="43">
        <v>4290</v>
      </c>
      <c r="H67" s="43"/>
      <c r="I67" s="43"/>
      <c r="J67" s="38" t="s">
        <v>11</v>
      </c>
      <c r="K67" s="38"/>
      <c r="L67" s="38"/>
      <c r="M67" s="22" t="s">
        <v>1</v>
      </c>
      <c r="N67" s="4">
        <f>ROUND(C67*G67,)</f>
        <v>4290</v>
      </c>
    </row>
    <row r="68" spans="1:14" ht="15.95" customHeight="1" x14ac:dyDescent="0.25">
      <c r="A68" s="22"/>
      <c r="B68" s="2"/>
      <c r="C68" s="24"/>
      <c r="D68" s="22"/>
      <c r="E68" s="22"/>
      <c r="F68" s="26"/>
      <c r="G68" s="23"/>
      <c r="H68" s="23"/>
      <c r="I68" s="23"/>
      <c r="J68" s="24"/>
      <c r="K68" s="24"/>
      <c r="L68" s="22"/>
      <c r="M68" s="22"/>
      <c r="N68" s="4"/>
    </row>
    <row r="69" spans="1:14" ht="15.95" customHeight="1" x14ac:dyDescent="0.25">
      <c r="A69" s="22">
        <v>8</v>
      </c>
      <c r="B69" s="44" t="s">
        <v>22</v>
      </c>
      <c r="C69" s="24"/>
      <c r="D69" s="22"/>
      <c r="E69" s="22"/>
      <c r="F69" s="26"/>
      <c r="G69" s="23"/>
      <c r="H69" s="23"/>
      <c r="I69" s="23"/>
      <c r="J69" s="24"/>
      <c r="K69" s="24"/>
      <c r="L69" s="22"/>
      <c r="M69" s="22"/>
      <c r="N69" s="4"/>
    </row>
    <row r="70" spans="1:14" ht="15.95" customHeight="1" x14ac:dyDescent="0.25">
      <c r="A70" s="22"/>
      <c r="B70" s="44"/>
      <c r="C70" s="24"/>
      <c r="D70" s="22"/>
      <c r="E70" s="22"/>
      <c r="F70" s="26"/>
      <c r="G70" s="23"/>
      <c r="H70" s="23"/>
      <c r="I70" s="23"/>
      <c r="J70" s="24"/>
      <c r="K70" s="24"/>
      <c r="L70" s="22"/>
      <c r="M70" s="22"/>
      <c r="N70" s="4"/>
    </row>
    <row r="71" spans="1:14" ht="15.95" customHeight="1" x14ac:dyDescent="0.25">
      <c r="A71" s="22"/>
      <c r="B71" s="44"/>
      <c r="C71" s="24"/>
      <c r="D71" s="22"/>
      <c r="E71" s="22"/>
      <c r="F71" s="26"/>
      <c r="G71" s="23"/>
      <c r="H71" s="23"/>
      <c r="I71" s="23"/>
      <c r="J71" s="24"/>
      <c r="K71" s="24"/>
      <c r="L71" s="22"/>
      <c r="M71" s="22"/>
      <c r="N71" s="4"/>
    </row>
    <row r="72" spans="1:14" ht="15.95" customHeight="1" x14ac:dyDescent="0.25">
      <c r="A72" s="22"/>
      <c r="B72" s="22"/>
      <c r="C72" s="20">
        <v>1</v>
      </c>
      <c r="D72" s="46" t="s">
        <v>12</v>
      </c>
      <c r="E72" s="46"/>
      <c r="F72" s="28" t="s">
        <v>1</v>
      </c>
      <c r="G72" s="43">
        <v>1543.75</v>
      </c>
      <c r="H72" s="43"/>
      <c r="I72" s="43"/>
      <c r="J72" s="38" t="s">
        <v>11</v>
      </c>
      <c r="K72" s="38"/>
      <c r="L72" s="38"/>
      <c r="M72" s="22" t="s">
        <v>1</v>
      </c>
      <c r="N72" s="4">
        <f>ROUND(C72*G72,)</f>
        <v>1544</v>
      </c>
    </row>
    <row r="73" spans="1:14" ht="15.95" customHeight="1" x14ac:dyDescent="0.25">
      <c r="A73" s="22"/>
      <c r="B73" s="22"/>
      <c r="C73" s="20"/>
      <c r="D73" s="22"/>
      <c r="E73" s="22"/>
      <c r="F73" s="26"/>
      <c r="G73" s="23"/>
      <c r="H73" s="23"/>
      <c r="I73" s="23"/>
      <c r="J73" s="24"/>
      <c r="K73" s="24"/>
      <c r="L73" s="22"/>
      <c r="M73" s="22"/>
      <c r="N73" s="4"/>
    </row>
    <row r="74" spans="1:14" ht="15.95" customHeight="1" x14ac:dyDescent="0.25">
      <c r="A74" s="22">
        <v>9</v>
      </c>
      <c r="B74" s="44" t="s">
        <v>24</v>
      </c>
      <c r="C74" s="20"/>
      <c r="D74" s="22"/>
      <c r="E74" s="22"/>
      <c r="F74" s="26"/>
      <c r="G74" s="23"/>
      <c r="H74" s="23"/>
      <c r="I74" s="23"/>
      <c r="J74" s="24"/>
      <c r="K74" s="24"/>
      <c r="L74" s="22"/>
      <c r="M74" s="22"/>
      <c r="N74" s="4"/>
    </row>
    <row r="75" spans="1:14" ht="15.95" customHeight="1" x14ac:dyDescent="0.25">
      <c r="A75" s="22"/>
      <c r="B75" s="44"/>
      <c r="C75" s="20"/>
      <c r="D75" s="22"/>
      <c r="E75" s="22"/>
      <c r="F75" s="26"/>
      <c r="G75" s="23"/>
      <c r="H75" s="23"/>
      <c r="I75" s="23"/>
      <c r="J75" s="24"/>
      <c r="K75" s="24"/>
      <c r="L75" s="22"/>
      <c r="M75" s="22"/>
      <c r="N75" s="4"/>
    </row>
    <row r="76" spans="1:14" ht="15.95" customHeight="1" x14ac:dyDescent="0.25">
      <c r="A76" s="22"/>
      <c r="B76" s="2"/>
      <c r="C76" s="20"/>
      <c r="D76" s="22"/>
      <c r="E76" s="22"/>
      <c r="F76" s="26"/>
      <c r="G76" s="23"/>
      <c r="H76" s="23"/>
      <c r="I76" s="23"/>
      <c r="J76" s="24"/>
      <c r="K76" s="24"/>
      <c r="L76" s="22"/>
      <c r="M76" s="22"/>
      <c r="N76" s="4"/>
    </row>
    <row r="77" spans="1:14" ht="15.95" customHeight="1" x14ac:dyDescent="0.25">
      <c r="A77" s="22"/>
      <c r="B77" s="22"/>
      <c r="C77" s="20">
        <v>1</v>
      </c>
      <c r="D77" s="46" t="s">
        <v>12</v>
      </c>
      <c r="E77" s="46"/>
      <c r="F77" s="28" t="s">
        <v>1</v>
      </c>
      <c r="G77" s="43">
        <v>731.25</v>
      </c>
      <c r="H77" s="43"/>
      <c r="I77" s="43"/>
      <c r="J77" s="38" t="s">
        <v>11</v>
      </c>
      <c r="K77" s="38"/>
      <c r="L77" s="38"/>
      <c r="M77" s="22" t="s">
        <v>1</v>
      </c>
      <c r="N77" s="4">
        <f>ROUND(C77*G77,)</f>
        <v>731</v>
      </c>
    </row>
    <row r="78" spans="1:14" ht="15.95" customHeight="1" x14ac:dyDescent="0.25">
      <c r="A78" s="22"/>
      <c r="B78" s="22"/>
      <c r="C78" s="20"/>
      <c r="D78" s="22"/>
      <c r="E78" s="22"/>
      <c r="F78" s="26"/>
      <c r="G78" s="23"/>
      <c r="H78" s="23"/>
      <c r="I78" s="23"/>
      <c r="J78" s="24"/>
      <c r="K78" s="24"/>
      <c r="L78" s="22"/>
      <c r="M78" s="22"/>
      <c r="N78" s="4"/>
    </row>
    <row r="79" spans="1:14" ht="15.95" customHeight="1" x14ac:dyDescent="0.25">
      <c r="A79" s="22">
        <v>10</v>
      </c>
      <c r="B79" s="44" t="s">
        <v>23</v>
      </c>
      <c r="C79" s="20"/>
      <c r="D79" s="22"/>
      <c r="E79" s="22"/>
      <c r="F79" s="26"/>
      <c r="G79" s="23"/>
      <c r="H79" s="23"/>
      <c r="I79" s="23"/>
      <c r="J79" s="24"/>
      <c r="K79" s="24"/>
      <c r="L79" s="22"/>
      <c r="M79" s="22"/>
      <c r="N79" s="4"/>
    </row>
    <row r="80" spans="1:14" ht="15.95" customHeight="1" x14ac:dyDescent="0.25">
      <c r="A80" s="22"/>
      <c r="B80" s="44"/>
      <c r="C80" s="20"/>
      <c r="D80" s="22"/>
      <c r="E80" s="22"/>
      <c r="F80" s="26"/>
      <c r="G80" s="23"/>
      <c r="H80" s="23"/>
      <c r="I80" s="23"/>
      <c r="J80" s="24"/>
      <c r="K80" s="24"/>
      <c r="L80" s="22"/>
      <c r="M80" s="22"/>
      <c r="N80" s="4"/>
    </row>
    <row r="81" spans="1:14" ht="15.95" customHeight="1" x14ac:dyDescent="0.25">
      <c r="A81" s="22"/>
      <c r="B81" s="44"/>
      <c r="C81" s="20"/>
      <c r="D81" s="22"/>
      <c r="E81" s="22"/>
      <c r="F81" s="26"/>
      <c r="G81" s="23"/>
      <c r="H81" s="23"/>
      <c r="I81" s="23"/>
      <c r="J81" s="24"/>
      <c r="K81" s="24"/>
      <c r="L81" s="22"/>
      <c r="M81" s="22"/>
      <c r="N81" s="4"/>
    </row>
    <row r="82" spans="1:14" ht="15.95" customHeight="1" x14ac:dyDescent="0.25">
      <c r="A82" s="22"/>
      <c r="B82" s="44"/>
      <c r="C82" s="20"/>
      <c r="D82" s="22"/>
      <c r="E82" s="22"/>
      <c r="F82" s="26"/>
      <c r="G82" s="23"/>
      <c r="H82" s="23"/>
      <c r="I82" s="23"/>
      <c r="J82" s="24"/>
      <c r="K82" s="24"/>
      <c r="L82" s="22"/>
      <c r="M82" s="22"/>
      <c r="N82" s="4"/>
    </row>
    <row r="83" spans="1:14" ht="15.95" customHeight="1" x14ac:dyDescent="0.25">
      <c r="A83" s="22"/>
      <c r="B83" s="44"/>
      <c r="C83" s="20"/>
      <c r="D83" s="22"/>
      <c r="E83" s="22"/>
      <c r="F83" s="26"/>
      <c r="G83" s="23"/>
      <c r="H83" s="23"/>
      <c r="I83" s="23"/>
      <c r="J83" s="24"/>
      <c r="K83" s="24"/>
      <c r="L83" s="22"/>
      <c r="M83" s="22"/>
      <c r="N83" s="4"/>
    </row>
    <row r="84" spans="1:14" ht="15.95" customHeight="1" x14ac:dyDescent="0.25">
      <c r="A84" s="22"/>
      <c r="B84" s="44"/>
      <c r="C84" s="20"/>
      <c r="D84" s="22"/>
      <c r="E84" s="22"/>
      <c r="F84" s="26"/>
      <c r="G84" s="23"/>
      <c r="H84" s="23"/>
      <c r="I84" s="23"/>
      <c r="J84" s="24"/>
      <c r="K84" s="24"/>
      <c r="L84" s="22"/>
      <c r="M84" s="22"/>
      <c r="N84" s="4"/>
    </row>
    <row r="85" spans="1:14" ht="15.95" customHeight="1" x14ac:dyDescent="0.25">
      <c r="A85" s="22"/>
      <c r="B85" s="22"/>
      <c r="C85" s="20">
        <v>14</v>
      </c>
      <c r="D85" s="31" t="s">
        <v>26</v>
      </c>
      <c r="E85" s="31"/>
      <c r="F85" s="28" t="s">
        <v>1</v>
      </c>
      <c r="G85" s="43">
        <v>499</v>
      </c>
      <c r="H85" s="43"/>
      <c r="I85" s="43"/>
      <c r="J85" s="38" t="s">
        <v>13</v>
      </c>
      <c r="K85" s="38"/>
      <c r="L85" s="38"/>
      <c r="M85" s="8" t="s">
        <v>1</v>
      </c>
      <c r="N85" s="13">
        <f>ROUND(C85*G85,)</f>
        <v>6986</v>
      </c>
    </row>
    <row r="86" spans="1:14" ht="15.95" customHeight="1" x14ac:dyDescent="0.25">
      <c r="B86" s="2"/>
      <c r="C86" s="7"/>
      <c r="D86" s="9"/>
      <c r="E86" s="9"/>
      <c r="F86" s="3"/>
      <c r="G86" s="10"/>
      <c r="H86" s="10"/>
      <c r="I86" s="10"/>
      <c r="J86" s="11"/>
      <c r="K86" s="11"/>
      <c r="L86" s="9"/>
      <c r="M86" s="9"/>
      <c r="N86" s="4"/>
    </row>
    <row r="87" spans="1:14" ht="15.95" customHeight="1" x14ac:dyDescent="0.25">
      <c r="B87" s="9"/>
      <c r="C87" s="7"/>
      <c r="D87" s="9"/>
      <c r="E87" s="9"/>
      <c r="F87" s="3"/>
      <c r="G87" s="10"/>
      <c r="H87" s="10"/>
      <c r="I87" s="10"/>
      <c r="J87" s="47" t="s">
        <v>0</v>
      </c>
      <c r="K87" s="47"/>
      <c r="L87" s="47"/>
      <c r="M87" s="6" t="s">
        <v>1</v>
      </c>
      <c r="N87" s="5">
        <f>SUM(N30:N86)</f>
        <v>525404</v>
      </c>
    </row>
    <row r="88" spans="1:14" ht="15.95" customHeight="1" x14ac:dyDescent="0.25">
      <c r="B88" s="9"/>
      <c r="C88" s="7"/>
      <c r="D88" s="9"/>
      <c r="E88" s="9"/>
      <c r="F88" s="3"/>
      <c r="G88" s="39" t="s">
        <v>36</v>
      </c>
      <c r="H88" s="39"/>
      <c r="I88" s="39"/>
      <c r="J88" s="39"/>
      <c r="K88" s="39"/>
      <c r="L88" s="39"/>
      <c r="M88" s="33" t="s">
        <v>1</v>
      </c>
      <c r="N88" s="34">
        <f>ROUND(N87*10%,)</f>
        <v>52540</v>
      </c>
    </row>
    <row r="89" spans="1:14" ht="15.95" customHeight="1" x14ac:dyDescent="0.3">
      <c r="J89" s="40" t="s">
        <v>33</v>
      </c>
      <c r="K89" s="40"/>
      <c r="L89" s="40"/>
      <c r="M89" s="32" t="s">
        <v>1</v>
      </c>
      <c r="N89" s="53">
        <f>N88+N87</f>
        <v>577944</v>
      </c>
    </row>
    <row r="90" spans="1:14" ht="15.95" customHeight="1" x14ac:dyDescent="0.3">
      <c r="A90" s="27"/>
      <c r="B90" s="32" t="s">
        <v>37</v>
      </c>
      <c r="J90" s="35"/>
      <c r="K90" s="35"/>
      <c r="L90" s="35"/>
      <c r="M90" s="32"/>
      <c r="N90" s="32"/>
    </row>
    <row r="91" spans="1:14" ht="15.95" customHeight="1" x14ac:dyDescent="0.3">
      <c r="A91" s="27"/>
      <c r="J91" s="35"/>
      <c r="K91" s="35"/>
      <c r="L91" s="35"/>
      <c r="M91" s="32"/>
      <c r="N91" s="32"/>
    </row>
    <row r="92" spans="1:14" ht="15.95" customHeight="1" x14ac:dyDescent="0.3">
      <c r="A92" s="27"/>
      <c r="J92" s="35"/>
      <c r="K92" s="35"/>
      <c r="L92" s="35"/>
      <c r="M92" s="32"/>
      <c r="N92" s="32"/>
    </row>
    <row r="93" spans="1:14" ht="15.95" customHeight="1" x14ac:dyDescent="0.3">
      <c r="A93" s="27"/>
      <c r="J93" s="35"/>
      <c r="K93" s="35"/>
      <c r="L93" s="35"/>
      <c r="M93" s="32"/>
      <c r="N93" s="32"/>
    </row>
    <row r="94" spans="1:14" ht="15.95" customHeight="1" x14ac:dyDescent="0.3">
      <c r="A94" s="27"/>
      <c r="J94" s="35"/>
      <c r="K94" s="35"/>
      <c r="L94" s="35"/>
      <c r="M94" s="32"/>
      <c r="N94" s="32"/>
    </row>
  </sheetData>
  <mergeCells count="54">
    <mergeCell ref="A1:N1"/>
    <mergeCell ref="F6:I6"/>
    <mergeCell ref="G35:I35"/>
    <mergeCell ref="D30:E30"/>
    <mergeCell ref="G30:I30"/>
    <mergeCell ref="A2:N2"/>
    <mergeCell ref="A3:N4"/>
    <mergeCell ref="A5:N5"/>
    <mergeCell ref="J87:L87"/>
    <mergeCell ref="D53:E53"/>
    <mergeCell ref="G53:I53"/>
    <mergeCell ref="D40:E40"/>
    <mergeCell ref="G40:I40"/>
    <mergeCell ref="D45:E45"/>
    <mergeCell ref="G45:I45"/>
    <mergeCell ref="D58:E58"/>
    <mergeCell ref="D49:E49"/>
    <mergeCell ref="G49:I49"/>
    <mergeCell ref="G58:I58"/>
    <mergeCell ref="D62:E62"/>
    <mergeCell ref="G72:I72"/>
    <mergeCell ref="D77:E77"/>
    <mergeCell ref="G77:I77"/>
    <mergeCell ref="J77:L77"/>
    <mergeCell ref="G62:I62"/>
    <mergeCell ref="D67:E67"/>
    <mergeCell ref="G67:I67"/>
    <mergeCell ref="B69:B71"/>
    <mergeCell ref="B79:B84"/>
    <mergeCell ref="B74:B75"/>
    <mergeCell ref="C6:E6"/>
    <mergeCell ref="D72:E72"/>
    <mergeCell ref="D35:E35"/>
    <mergeCell ref="B7:B27"/>
    <mergeCell ref="B42:B44"/>
    <mergeCell ref="B37:B39"/>
    <mergeCell ref="B55:B57"/>
    <mergeCell ref="B64:B66"/>
    <mergeCell ref="J85:L85"/>
    <mergeCell ref="G88:L88"/>
    <mergeCell ref="J89:L89"/>
    <mergeCell ref="J6:L6"/>
    <mergeCell ref="M6:N6"/>
    <mergeCell ref="J53:L53"/>
    <mergeCell ref="J58:L58"/>
    <mergeCell ref="J62:L62"/>
    <mergeCell ref="J67:L67"/>
    <mergeCell ref="J72:L72"/>
    <mergeCell ref="J30:L30"/>
    <mergeCell ref="J35:L35"/>
    <mergeCell ref="J40:L40"/>
    <mergeCell ref="J45:L45"/>
    <mergeCell ref="J49:L49"/>
    <mergeCell ref="G85:I85"/>
  </mergeCells>
  <pageMargins left="0.51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2017-01-25T01:18:15Z</cp:lastPrinted>
  <dcterms:created xsi:type="dcterms:W3CDTF">2017-01-06T17:56:12Z</dcterms:created>
  <dcterms:modified xsi:type="dcterms:W3CDTF">2017-01-25T01:18:16Z</dcterms:modified>
</cp:coreProperties>
</file>