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N76" i="2" l="1"/>
  <c r="N71" i="2" l="1"/>
  <c r="N62" i="2"/>
  <c r="N58" i="2"/>
  <c r="N52" i="2"/>
  <c r="N47" i="2"/>
  <c r="N42" i="2"/>
  <c r="N37" i="2"/>
  <c r="N32" i="2"/>
  <c r="N28" i="2"/>
  <c r="N23" i="2"/>
  <c r="N73" i="2" l="1"/>
  <c r="N74" i="2" s="1"/>
</calcChain>
</file>

<file path=xl/sharedStrings.xml><?xml version="1.0" encoding="utf-8"?>
<sst xmlns="http://schemas.openxmlformats.org/spreadsheetml/2006/main" count="69" uniqueCount="37">
  <si>
    <t>Total</t>
  </si>
  <si>
    <t>Rs.</t>
  </si>
  <si>
    <t>DETAILED WORKING ESTIMATE FOR RENOVATION OF WATER SUPPLY SCHEME CHOONDIKO, TALUKA NARA DISTRICT KHAIRPUR</t>
  </si>
  <si>
    <t>Cwt</t>
  </si>
  <si>
    <t>P.Cwt</t>
  </si>
  <si>
    <t>Sets</t>
  </si>
  <si>
    <t>P.Set</t>
  </si>
  <si>
    <t>INTER CONNECTION</t>
  </si>
  <si>
    <t>Flage Adopter NSI</t>
  </si>
  <si>
    <t>Rft</t>
  </si>
  <si>
    <t>P.Rft</t>
  </si>
  <si>
    <t>P.E pipe HDPE PN-10</t>
  </si>
  <si>
    <t>Nos</t>
  </si>
  <si>
    <t>Each</t>
  </si>
  <si>
    <t>No</t>
  </si>
  <si>
    <t>Making but fusion joint (SMI No:14 P-10)</t>
  </si>
  <si>
    <t>P.Joint</t>
  </si>
  <si>
    <t>For 02 Nos Pumping Machinery Rs.1227446x2=</t>
  </si>
  <si>
    <t>Providing installing pumping machinery for water supply Scheme Choondiko GOLDEN SEAR Turbine Pump NR-151 E/3A Type 6" (3"), with 10 Bp, 3 phase Electric Motor Origin: SEAR- Italy for Discharge 85 GPM @ 130 ft Head with Local made accessories for 40 ft setting as under electric Drop cable 10mm2 3 core x 50 ft water proof joint G.I pipe 3" (M Grade)x 40 ft G.I Bend 3" x 1 G.I. Delivery pipe 3" (M Grade) x 5 feet M.S foundation plant with T-Bolts M.S Holding clamps x 70 feet transporation, installation and MCU not included.</t>
  </si>
  <si>
    <t>Supplying &amp; fixing MS flande made out of MS Sheet.mixture.                     (CSI No:16 (d), P-42)</t>
  </si>
  <si>
    <t>Supplying reflax valve heavy pattern test pressure 21.0. kg or CM or 300 Ibs sq: inch (SMI No:6 (b) P-11)</t>
  </si>
  <si>
    <t>Suplying CI sluice valve heavy pattern test pressure 21.0. kg or CM or 300 Ibs sq: inch (SMI No:2 (b) P-11)</t>
  </si>
  <si>
    <t>CI Bend of flanged end with holes i/c trenches and facing of flanged for all size (PHSMI No.8 P-12)</t>
  </si>
  <si>
    <t>CI tappers flat bottomed or central tapered flanged ends with holes i/c turning and facing of flanged all size. (SMI No:9 P-12)</t>
  </si>
  <si>
    <t>Jointing CI/MS flanged pipe to special flanged and inside threaded i/c supplying rubber packing the required thickness nuts and bolts with wisher and other required for jointing and testing the joint to the specified pressure etc complete (PHSI No:1 9b) P-40)</t>
  </si>
  <si>
    <t>Joints</t>
  </si>
  <si>
    <t>Contractor</t>
  </si>
  <si>
    <t>G.TOTAL</t>
  </si>
  <si>
    <t>BILL OF QUANTITY (B.O.Q)</t>
  </si>
  <si>
    <t>S.#</t>
  </si>
  <si>
    <t>DESCRIPTION</t>
  </si>
  <si>
    <t>QUANTITY</t>
  </si>
  <si>
    <t>RATE</t>
  </si>
  <si>
    <t>UNIT</t>
  </si>
  <si>
    <t>AMOUNT</t>
  </si>
  <si>
    <t>PART-III ELECTRIC PUMPING MACHINERY 10 BHP</t>
  </si>
  <si>
    <t>Added 10% on item No:3 to 7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</si>
</sst>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Book Antiqua"/>
      <family val="1"/>
    </font>
    <font>
      <sz val="8"/>
      <color theme="1"/>
      <name val="Book Antiqua"/>
      <family val="1"/>
    </font>
    <font>
      <b/>
      <sz val="10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quotePrefix="1" applyFont="1" applyAlignment="1">
      <alignment vertical="center"/>
    </xf>
    <xf numFmtId="0" fontId="6" fillId="0" borderId="0" xfId="0" quotePrefix="1" applyFont="1" applyAlignment="1">
      <alignment vertical="center"/>
    </xf>
    <xf numFmtId="0" fontId="3" fillId="0" borderId="0" xfId="0" applyFont="1"/>
    <xf numFmtId="0" fontId="3" fillId="0" borderId="1" xfId="0" applyFont="1" applyBorder="1"/>
    <xf numFmtId="43" fontId="3" fillId="0" borderId="0" xfId="0" applyNumberFormat="1" applyFont="1"/>
    <xf numFmtId="0" fontId="7" fillId="0" borderId="0" xfId="0" quotePrefix="1" applyFont="1" applyAlignment="1">
      <alignment horizontal="left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2" fontId="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164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43" fontId="3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173881</xdr:colOff>
      <xdr:row>81</xdr:row>
      <xdr:rowOff>1</xdr:rowOff>
    </xdr:from>
    <xdr:to>
      <xdr:col>13</xdr:col>
      <xdr:colOff>438926</xdr:colOff>
      <xdr:row>83</xdr:row>
      <xdr:rowOff>16566</xdr:rowOff>
    </xdr:to>
    <xdr:sp macro="" textlink="">
      <xdr:nvSpPr>
        <xdr:cNvPr id="3" name="Rectangle 2"/>
        <xdr:cNvSpPr/>
      </xdr:nvSpPr>
      <xdr:spPr>
        <a:xfrm>
          <a:off x="3081077" y="13682871"/>
          <a:ext cx="1747632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173935</xdr:colOff>
      <xdr:row>80</xdr:row>
      <xdr:rowOff>149089</xdr:rowOff>
    </xdr:from>
    <xdr:to>
      <xdr:col>1</xdr:col>
      <xdr:colOff>2045803</xdr:colOff>
      <xdr:row>82</xdr:row>
      <xdr:rowOff>165654</xdr:rowOff>
    </xdr:to>
    <xdr:sp macro="" textlink="">
      <xdr:nvSpPr>
        <xdr:cNvPr id="4" name="Rectangle 3"/>
        <xdr:cNvSpPr/>
      </xdr:nvSpPr>
      <xdr:spPr>
        <a:xfrm>
          <a:off x="173935" y="15621002"/>
          <a:ext cx="2103781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2377057</xdr:colOff>
      <xdr:row>80</xdr:row>
      <xdr:rowOff>182217</xdr:rowOff>
    </xdr:from>
    <xdr:to>
      <xdr:col>7</xdr:col>
      <xdr:colOff>157320</xdr:colOff>
      <xdr:row>82</xdr:row>
      <xdr:rowOff>198782</xdr:rowOff>
    </xdr:to>
    <xdr:sp macro="" textlink="">
      <xdr:nvSpPr>
        <xdr:cNvPr id="5" name="Rectangle 4"/>
        <xdr:cNvSpPr/>
      </xdr:nvSpPr>
      <xdr:spPr>
        <a:xfrm>
          <a:off x="2608970" y="15654130"/>
          <a:ext cx="1673089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 Town Officer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tabSelected="1" topLeftCell="A66" zoomScale="115" zoomScaleNormal="115" workbookViewId="0">
      <selection activeCell="A78" sqref="A78"/>
    </sheetView>
  </sheetViews>
  <sheetFormatPr defaultRowHeight="15.95" customHeight="1" x14ac:dyDescent="0.25"/>
  <cols>
    <col min="1" max="1" width="4.7109375" style="10" customWidth="1"/>
    <col min="2" max="2" width="39.85546875" style="1" customWidth="1"/>
    <col min="3" max="3" width="6.28515625" style="1" bestFit="1" customWidth="1"/>
    <col min="4" max="4" width="2.140625" style="1" customWidth="1"/>
    <col min="5" max="5" width="2.85546875" style="1" customWidth="1"/>
    <col min="6" max="6" width="4.28515625" style="1" bestFit="1" customWidth="1"/>
    <col min="7" max="7" width="2.85546875" style="1" customWidth="1"/>
    <col min="8" max="8" width="5" style="1" customWidth="1"/>
    <col min="9" max="9" width="3" style="1" customWidth="1"/>
    <col min="10" max="10" width="5.570312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28515625" style="1" customWidth="1"/>
    <col min="15" max="15" width="4.140625" style="1" customWidth="1"/>
    <col min="16" max="16384" width="9.140625" style="1"/>
  </cols>
  <sheetData>
    <row r="1" spans="1:17" ht="15.95" customHeight="1" x14ac:dyDescent="0.25">
      <c r="A1" s="54">
        <v>196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7" ht="15.95" customHeight="1" x14ac:dyDescent="0.25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7" ht="15.95" customHeight="1" x14ac:dyDescent="0.25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7" ht="18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22"/>
      <c r="P4" s="22"/>
      <c r="Q4" s="13"/>
    </row>
    <row r="5" spans="1:17" ht="18" customHeight="1" thickBot="1" x14ac:dyDescent="0.3">
      <c r="A5" s="43" t="s">
        <v>35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30"/>
    </row>
    <row r="6" spans="1:17" ht="18" customHeight="1" thickBot="1" x14ac:dyDescent="0.3">
      <c r="A6" s="38" t="s">
        <v>29</v>
      </c>
      <c r="B6" s="39" t="s">
        <v>30</v>
      </c>
      <c r="C6" s="44" t="s">
        <v>31</v>
      </c>
      <c r="D6" s="44"/>
      <c r="E6" s="44"/>
      <c r="F6" s="45" t="s">
        <v>32</v>
      </c>
      <c r="G6" s="45"/>
      <c r="H6" s="45"/>
      <c r="I6" s="45"/>
      <c r="J6" s="45" t="s">
        <v>33</v>
      </c>
      <c r="K6" s="45"/>
      <c r="L6" s="45"/>
      <c r="M6" s="45" t="s">
        <v>34</v>
      </c>
      <c r="N6" s="46"/>
      <c r="O6" s="30"/>
    </row>
    <row r="7" spans="1:17" ht="15.95" customHeight="1" x14ac:dyDescent="0.25">
      <c r="A7" s="10">
        <v>1</v>
      </c>
      <c r="B7" s="47" t="s">
        <v>18</v>
      </c>
      <c r="C7" s="2"/>
    </row>
    <row r="8" spans="1:17" ht="15.95" customHeight="1" x14ac:dyDescent="0.25">
      <c r="B8" s="47"/>
    </row>
    <row r="9" spans="1:17" ht="15.95" customHeight="1" x14ac:dyDescent="0.25">
      <c r="A9" s="15"/>
      <c r="B9" s="47"/>
    </row>
    <row r="10" spans="1:17" ht="15.95" customHeight="1" x14ac:dyDescent="0.25">
      <c r="A10" s="15"/>
      <c r="B10" s="47"/>
    </row>
    <row r="11" spans="1:17" ht="15.95" customHeight="1" x14ac:dyDescent="0.25">
      <c r="A11" s="18"/>
      <c r="B11" s="47"/>
    </row>
    <row r="12" spans="1:17" ht="15.95" customHeight="1" x14ac:dyDescent="0.25">
      <c r="A12" s="18"/>
      <c r="B12" s="47"/>
    </row>
    <row r="13" spans="1:17" ht="15.95" customHeight="1" x14ac:dyDescent="0.25">
      <c r="A13" s="18"/>
      <c r="B13" s="47"/>
    </row>
    <row r="14" spans="1:17" ht="15.95" customHeight="1" x14ac:dyDescent="0.25">
      <c r="A14" s="18"/>
      <c r="B14" s="47"/>
    </row>
    <row r="15" spans="1:17" ht="15.95" customHeight="1" x14ac:dyDescent="0.25">
      <c r="A15" s="25"/>
      <c r="B15" s="47"/>
    </row>
    <row r="16" spans="1:17" ht="15.95" customHeight="1" x14ac:dyDescent="0.25">
      <c r="A16" s="25"/>
      <c r="B16" s="47"/>
    </row>
    <row r="17" spans="1:18" ht="15.95" customHeight="1" x14ac:dyDescent="0.25">
      <c r="A17" s="25"/>
      <c r="B17" s="47"/>
    </row>
    <row r="18" spans="1:18" ht="15.95" customHeight="1" x14ac:dyDescent="0.25">
      <c r="A18" s="25"/>
      <c r="B18" s="47"/>
    </row>
    <row r="19" spans="1:18" ht="15.95" customHeight="1" x14ac:dyDescent="0.25">
      <c r="A19" s="25"/>
      <c r="B19" s="47"/>
    </row>
    <row r="20" spans="1:18" ht="15.95" customHeight="1" x14ac:dyDescent="0.25">
      <c r="A20" s="25"/>
      <c r="B20" s="47"/>
    </row>
    <row r="21" spans="1:18" ht="15.95" customHeight="1" x14ac:dyDescent="0.25">
      <c r="A21" s="25"/>
      <c r="B21" s="47"/>
    </row>
    <row r="22" spans="1:18" ht="15.95" customHeight="1" x14ac:dyDescent="0.25">
      <c r="A22" s="25"/>
      <c r="B22" s="47"/>
    </row>
    <row r="23" spans="1:18" ht="15.95" customHeight="1" x14ac:dyDescent="0.25">
      <c r="B23" s="10"/>
      <c r="C23" s="21">
        <v>1</v>
      </c>
      <c r="D23" s="50" t="s">
        <v>5</v>
      </c>
      <c r="E23" s="50"/>
      <c r="F23" s="3" t="s">
        <v>1</v>
      </c>
      <c r="G23" s="52">
        <v>1206000</v>
      </c>
      <c r="H23" s="52"/>
      <c r="I23" s="52"/>
      <c r="J23" s="48" t="s">
        <v>6</v>
      </c>
      <c r="K23" s="48"/>
      <c r="L23" s="48"/>
      <c r="M23" s="10" t="s">
        <v>1</v>
      </c>
      <c r="N23" s="4">
        <f>ROUND(C23*G23,)</f>
        <v>1206000</v>
      </c>
      <c r="O23" s="10"/>
      <c r="P23" s="10"/>
      <c r="Q23" s="10"/>
      <c r="R23" s="10"/>
    </row>
    <row r="24" spans="1:18" ht="15.95" customHeight="1" x14ac:dyDescent="0.2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ht="15.95" customHeight="1" x14ac:dyDescent="0.3">
      <c r="B25" s="23" t="s">
        <v>7</v>
      </c>
    </row>
    <row r="26" spans="1:18" ht="15.95" customHeight="1" x14ac:dyDescent="0.25">
      <c r="A26" s="10">
        <v>1</v>
      </c>
      <c r="B26" s="1" t="s">
        <v>8</v>
      </c>
    </row>
    <row r="27" spans="1:18" ht="15.95" customHeight="1" x14ac:dyDescent="0.25">
      <c r="N27" s="7"/>
      <c r="O27" s="10"/>
    </row>
    <row r="28" spans="1:18" ht="15.95" customHeight="1" x14ac:dyDescent="0.25">
      <c r="B28" s="18"/>
      <c r="C28" s="17">
        <v>4</v>
      </c>
      <c r="D28" s="50" t="s">
        <v>9</v>
      </c>
      <c r="E28" s="50"/>
      <c r="F28" s="28" t="s">
        <v>1</v>
      </c>
      <c r="G28" s="51">
        <v>675</v>
      </c>
      <c r="H28" s="51"/>
      <c r="I28" s="51"/>
      <c r="J28" s="48" t="s">
        <v>10</v>
      </c>
      <c r="K28" s="48"/>
      <c r="L28" s="48"/>
      <c r="M28" s="15" t="s">
        <v>1</v>
      </c>
      <c r="N28" s="4">
        <f>ROUND(C28*G28,)</f>
        <v>2700</v>
      </c>
      <c r="O28" s="15"/>
    </row>
    <row r="30" spans="1:18" ht="15.95" customHeight="1" x14ac:dyDescent="0.25">
      <c r="A30" s="10">
        <v>2</v>
      </c>
      <c r="B30" s="1" t="s">
        <v>11</v>
      </c>
    </row>
    <row r="32" spans="1:18" ht="15.95" customHeight="1" x14ac:dyDescent="0.25">
      <c r="B32" s="18"/>
      <c r="C32" s="20">
        <v>10</v>
      </c>
      <c r="D32" s="50" t="s">
        <v>9</v>
      </c>
      <c r="E32" s="50"/>
      <c r="F32" s="28" t="s">
        <v>1</v>
      </c>
      <c r="G32" s="51">
        <v>178</v>
      </c>
      <c r="H32" s="51"/>
      <c r="I32" s="51"/>
      <c r="J32" s="48" t="s">
        <v>10</v>
      </c>
      <c r="K32" s="48"/>
      <c r="L32" s="48"/>
      <c r="M32" s="18" t="s">
        <v>1</v>
      </c>
      <c r="N32" s="4">
        <f>ROUND(C32*G32,)</f>
        <v>1780</v>
      </c>
      <c r="O32" s="10"/>
    </row>
    <row r="33" spans="1:15" ht="15.95" customHeight="1" x14ac:dyDescent="0.25">
      <c r="B33" s="15"/>
      <c r="C33" s="17"/>
      <c r="D33" s="50"/>
      <c r="E33" s="50"/>
      <c r="F33" s="3"/>
      <c r="G33" s="51"/>
      <c r="H33" s="51"/>
      <c r="I33" s="51"/>
      <c r="J33" s="48"/>
      <c r="K33" s="48"/>
      <c r="L33" s="15"/>
      <c r="M33" s="15"/>
      <c r="N33" s="4"/>
    </row>
    <row r="34" spans="1:15" ht="15.95" customHeight="1" x14ac:dyDescent="0.25">
      <c r="A34" s="10">
        <v>2</v>
      </c>
      <c r="B34" s="53" t="s">
        <v>19</v>
      </c>
    </row>
    <row r="35" spans="1:15" ht="15.95" customHeight="1" x14ac:dyDescent="0.25">
      <c r="B35" s="53"/>
    </row>
    <row r="36" spans="1:15" ht="15.95" customHeight="1" x14ac:dyDescent="0.25">
      <c r="A36" s="15"/>
      <c r="B36" s="53"/>
      <c r="D36" s="15"/>
      <c r="E36" s="15"/>
      <c r="F36" s="7"/>
      <c r="G36" s="15"/>
      <c r="H36" s="7"/>
      <c r="I36" s="15"/>
      <c r="J36" s="15"/>
      <c r="K36" s="15"/>
      <c r="L36" s="15"/>
      <c r="M36" s="15"/>
      <c r="N36" s="7"/>
      <c r="O36" s="15"/>
    </row>
    <row r="37" spans="1:15" ht="15.95" customHeight="1" x14ac:dyDescent="0.25">
      <c r="B37" s="15"/>
      <c r="C37" s="17">
        <v>4</v>
      </c>
      <c r="D37" s="50" t="s">
        <v>12</v>
      </c>
      <c r="E37" s="50"/>
      <c r="F37" s="28" t="s">
        <v>1</v>
      </c>
      <c r="G37" s="51">
        <v>500.89</v>
      </c>
      <c r="H37" s="51"/>
      <c r="I37" s="51"/>
      <c r="J37" s="48" t="s">
        <v>13</v>
      </c>
      <c r="K37" s="48"/>
      <c r="L37" s="48"/>
      <c r="M37" s="15" t="s">
        <v>1</v>
      </c>
      <c r="N37" s="4">
        <f>ROUND(C37*G37,)</f>
        <v>2004</v>
      </c>
    </row>
    <row r="39" spans="1:15" ht="15.95" customHeight="1" x14ac:dyDescent="0.25">
      <c r="A39" s="10">
        <v>3</v>
      </c>
      <c r="B39" s="47" t="s">
        <v>20</v>
      </c>
    </row>
    <row r="40" spans="1:15" ht="15.95" customHeight="1" x14ac:dyDescent="0.25">
      <c r="A40" s="15"/>
      <c r="B40" s="47"/>
    </row>
    <row r="41" spans="1:15" ht="15.95" customHeight="1" x14ac:dyDescent="0.25">
      <c r="B41" s="47"/>
      <c r="D41" s="10"/>
      <c r="E41" s="10"/>
      <c r="F41" s="7"/>
      <c r="G41" s="10"/>
      <c r="H41" s="7"/>
      <c r="I41" s="10"/>
      <c r="J41" s="10"/>
      <c r="K41" s="10"/>
      <c r="L41" s="10"/>
      <c r="M41" s="10"/>
      <c r="N41" s="7"/>
      <c r="O41" s="10"/>
    </row>
    <row r="42" spans="1:15" ht="15.95" customHeight="1" x14ac:dyDescent="0.25">
      <c r="B42" s="18"/>
      <c r="C42" s="21">
        <v>1</v>
      </c>
      <c r="D42" s="50" t="s">
        <v>14</v>
      </c>
      <c r="E42" s="50"/>
      <c r="F42" s="28" t="s">
        <v>1</v>
      </c>
      <c r="G42" s="51">
        <v>1543.75</v>
      </c>
      <c r="H42" s="51"/>
      <c r="I42" s="51"/>
      <c r="J42" s="48" t="s">
        <v>13</v>
      </c>
      <c r="K42" s="48"/>
      <c r="L42" s="48"/>
      <c r="M42" s="18" t="s">
        <v>1</v>
      </c>
      <c r="N42" s="4">
        <f>ROUND(C42*G42,)</f>
        <v>1544</v>
      </c>
      <c r="O42" s="10"/>
    </row>
    <row r="44" spans="1:15" ht="15.95" customHeight="1" x14ac:dyDescent="0.25">
      <c r="A44" s="10">
        <v>4</v>
      </c>
      <c r="B44" s="53" t="s">
        <v>21</v>
      </c>
    </row>
    <row r="45" spans="1:15" ht="15.95" customHeight="1" x14ac:dyDescent="0.25">
      <c r="B45" s="53"/>
    </row>
    <row r="46" spans="1:15" ht="15.95" customHeight="1" x14ac:dyDescent="0.25">
      <c r="A46" s="15"/>
      <c r="B46" s="53"/>
      <c r="D46" s="15"/>
      <c r="E46" s="15"/>
      <c r="F46" s="7"/>
      <c r="G46" s="15"/>
      <c r="H46" s="17"/>
      <c r="I46" s="15"/>
      <c r="J46" s="7"/>
      <c r="K46" s="15"/>
      <c r="L46" s="15"/>
      <c r="M46" s="15"/>
      <c r="N46" s="7"/>
      <c r="O46" s="15"/>
    </row>
    <row r="47" spans="1:15" ht="15.95" customHeight="1" x14ac:dyDescent="0.25">
      <c r="B47" s="18"/>
      <c r="C47" s="21">
        <v>1</v>
      </c>
      <c r="D47" s="50" t="s">
        <v>14</v>
      </c>
      <c r="E47" s="50"/>
      <c r="F47" s="28" t="s">
        <v>1</v>
      </c>
      <c r="G47" s="51">
        <v>4290</v>
      </c>
      <c r="H47" s="51"/>
      <c r="I47" s="51"/>
      <c r="J47" s="48" t="s">
        <v>13</v>
      </c>
      <c r="K47" s="48"/>
      <c r="L47" s="48"/>
      <c r="M47" s="18" t="s">
        <v>1</v>
      </c>
      <c r="N47" s="4">
        <f>ROUND(C47*G47,)</f>
        <v>4290</v>
      </c>
    </row>
    <row r="48" spans="1:15" ht="15.95" customHeight="1" x14ac:dyDescent="0.25">
      <c r="A48" s="15"/>
      <c r="B48" s="15"/>
      <c r="C48" s="21"/>
      <c r="D48" s="15"/>
      <c r="E48" s="15"/>
      <c r="F48" s="3"/>
      <c r="G48" s="16"/>
      <c r="H48" s="16"/>
      <c r="I48" s="16"/>
      <c r="J48" s="17"/>
      <c r="K48" s="17"/>
      <c r="L48" s="15"/>
      <c r="M48" s="15"/>
      <c r="N48" s="4"/>
    </row>
    <row r="49" spans="1:14" ht="15.95" customHeight="1" x14ac:dyDescent="0.25">
      <c r="A49" s="15">
        <v>5</v>
      </c>
      <c r="B49" s="53" t="s">
        <v>22</v>
      </c>
      <c r="C49" s="21"/>
      <c r="D49" s="15"/>
      <c r="E49" s="15"/>
      <c r="F49" s="3"/>
      <c r="G49" s="16"/>
      <c r="H49" s="16"/>
      <c r="I49" s="16"/>
      <c r="J49" s="17"/>
      <c r="K49" s="17"/>
      <c r="L49" s="15"/>
      <c r="M49" s="15"/>
      <c r="N49" s="4"/>
    </row>
    <row r="50" spans="1:14" ht="15.95" customHeight="1" x14ac:dyDescent="0.25">
      <c r="A50" s="15"/>
      <c r="B50" s="53"/>
      <c r="C50" s="21"/>
      <c r="D50" s="15"/>
      <c r="E50" s="15"/>
      <c r="F50" s="3"/>
      <c r="G50" s="16"/>
      <c r="H50" s="16"/>
      <c r="I50" s="16"/>
      <c r="J50" s="17"/>
      <c r="K50" s="17"/>
      <c r="L50" s="15"/>
      <c r="M50" s="15"/>
      <c r="N50" s="4"/>
    </row>
    <row r="51" spans="1:14" ht="15.95" customHeight="1" x14ac:dyDescent="0.25">
      <c r="A51" s="15"/>
      <c r="B51" s="53"/>
      <c r="C51" s="21"/>
      <c r="D51" s="15"/>
      <c r="E51" s="15"/>
      <c r="F51" s="3"/>
      <c r="G51" s="16"/>
      <c r="H51" s="16"/>
      <c r="I51" s="16"/>
      <c r="J51" s="17"/>
      <c r="K51" s="17"/>
      <c r="L51" s="15"/>
      <c r="M51" s="15"/>
      <c r="N51" s="4"/>
    </row>
    <row r="52" spans="1:14" ht="15.95" customHeight="1" x14ac:dyDescent="0.25">
      <c r="A52" s="15"/>
      <c r="B52" s="18"/>
      <c r="C52" s="20">
        <v>0.75</v>
      </c>
      <c r="D52" s="50" t="s">
        <v>3</v>
      </c>
      <c r="E52" s="50"/>
      <c r="F52" s="28" t="s">
        <v>1</v>
      </c>
      <c r="G52" s="51">
        <v>6096</v>
      </c>
      <c r="H52" s="51"/>
      <c r="I52" s="51"/>
      <c r="J52" s="48" t="s">
        <v>4</v>
      </c>
      <c r="K52" s="48"/>
      <c r="L52" s="48"/>
      <c r="M52" s="18" t="s">
        <v>1</v>
      </c>
      <c r="N52" s="4">
        <f>ROUND(C52*G52,)</f>
        <v>4572</v>
      </c>
    </row>
    <row r="53" spans="1:14" ht="15.95" customHeight="1" x14ac:dyDescent="0.25">
      <c r="A53" s="15"/>
      <c r="B53" s="2"/>
      <c r="C53" s="21"/>
      <c r="D53" s="15"/>
      <c r="E53" s="15"/>
      <c r="F53" s="3"/>
      <c r="G53" s="16"/>
      <c r="H53" s="16"/>
      <c r="I53" s="16"/>
      <c r="J53" s="17"/>
      <c r="K53" s="17"/>
      <c r="L53" s="15"/>
      <c r="M53" s="15"/>
      <c r="N53" s="4"/>
    </row>
    <row r="54" spans="1:14" ht="15.95" customHeight="1" x14ac:dyDescent="0.25">
      <c r="A54" s="15">
        <v>6</v>
      </c>
      <c r="B54" s="47" t="s">
        <v>23</v>
      </c>
      <c r="C54" s="21"/>
      <c r="D54" s="15"/>
      <c r="E54" s="15"/>
      <c r="F54" s="3"/>
      <c r="G54" s="16"/>
      <c r="H54" s="16"/>
      <c r="I54" s="16"/>
      <c r="J54" s="17"/>
      <c r="K54" s="17"/>
      <c r="L54" s="15"/>
      <c r="M54" s="15"/>
      <c r="N54" s="4"/>
    </row>
    <row r="55" spans="1:14" ht="15.95" customHeight="1" x14ac:dyDescent="0.25">
      <c r="A55" s="15"/>
      <c r="B55" s="47"/>
      <c r="C55" s="21"/>
      <c r="D55" s="15"/>
      <c r="E55" s="15"/>
      <c r="F55" s="3"/>
      <c r="G55" s="16"/>
      <c r="H55" s="16"/>
      <c r="I55" s="16"/>
      <c r="J55" s="17"/>
      <c r="K55" s="17"/>
      <c r="L55" s="15"/>
      <c r="M55" s="15"/>
      <c r="N55" s="4"/>
    </row>
    <row r="56" spans="1:14" ht="15.95" customHeight="1" x14ac:dyDescent="0.25">
      <c r="A56" s="15"/>
      <c r="B56" s="47"/>
      <c r="C56" s="21"/>
      <c r="D56" s="15"/>
      <c r="E56" s="15"/>
      <c r="F56" s="3"/>
      <c r="G56" s="16"/>
      <c r="H56" s="16"/>
      <c r="I56" s="16"/>
      <c r="J56" s="17"/>
      <c r="K56" s="17"/>
      <c r="L56" s="15"/>
      <c r="M56" s="15"/>
      <c r="N56" s="4"/>
    </row>
    <row r="57" spans="1:14" ht="15.95" customHeight="1" x14ac:dyDescent="0.25">
      <c r="A57" s="15"/>
      <c r="B57" s="47"/>
      <c r="C57" s="21"/>
      <c r="D57" s="15"/>
      <c r="E57" s="15"/>
      <c r="F57" s="3"/>
      <c r="G57" s="16"/>
      <c r="H57" s="16"/>
      <c r="I57" s="16"/>
      <c r="J57" s="17"/>
      <c r="K57" s="17"/>
      <c r="L57" s="15"/>
      <c r="M57" s="15"/>
      <c r="N57" s="4"/>
    </row>
    <row r="58" spans="1:14" ht="15.95" customHeight="1" x14ac:dyDescent="0.25">
      <c r="A58" s="15"/>
      <c r="B58" s="18"/>
      <c r="C58" s="27">
        <v>0.19</v>
      </c>
      <c r="D58" s="50" t="s">
        <v>3</v>
      </c>
      <c r="E58" s="50"/>
      <c r="F58" s="28" t="s">
        <v>1</v>
      </c>
      <c r="G58" s="51">
        <v>6096</v>
      </c>
      <c r="H58" s="51"/>
      <c r="I58" s="51"/>
      <c r="J58" s="48" t="s">
        <v>4</v>
      </c>
      <c r="K58" s="48"/>
      <c r="L58" s="48"/>
      <c r="M58" s="18" t="s">
        <v>1</v>
      </c>
      <c r="N58" s="4">
        <f>ROUND(C58*G58,)</f>
        <v>1158</v>
      </c>
    </row>
    <row r="59" spans="1:14" ht="15.95" customHeight="1" x14ac:dyDescent="0.25">
      <c r="A59" s="15"/>
      <c r="B59" s="2"/>
      <c r="C59" s="21"/>
      <c r="D59" s="15"/>
      <c r="E59" s="15"/>
      <c r="F59" s="3"/>
      <c r="G59" s="16"/>
      <c r="H59" s="16"/>
      <c r="I59" s="16"/>
      <c r="J59" s="17"/>
      <c r="K59" s="17"/>
      <c r="L59" s="15"/>
      <c r="M59" s="15"/>
      <c r="N59" s="4"/>
    </row>
    <row r="60" spans="1:14" ht="15.95" customHeight="1" x14ac:dyDescent="0.25">
      <c r="A60" s="15">
        <v>7</v>
      </c>
      <c r="B60" s="31" t="s">
        <v>15</v>
      </c>
      <c r="C60" s="21"/>
      <c r="D60" s="15"/>
      <c r="E60" s="15"/>
      <c r="F60" s="3"/>
      <c r="G60" s="16"/>
      <c r="H60" s="16"/>
      <c r="I60" s="16"/>
      <c r="J60" s="17"/>
      <c r="K60" s="17"/>
      <c r="L60" s="15"/>
      <c r="M60" s="15"/>
      <c r="N60" s="4"/>
    </row>
    <row r="61" spans="1:14" ht="15.95" customHeight="1" x14ac:dyDescent="0.25">
      <c r="A61" s="15"/>
      <c r="B61" s="2"/>
      <c r="C61" s="21"/>
      <c r="D61" s="15"/>
      <c r="E61" s="15"/>
      <c r="F61" s="3"/>
      <c r="G61" s="16"/>
      <c r="H61" s="16"/>
      <c r="I61" s="16"/>
      <c r="J61" s="17"/>
      <c r="K61" s="17"/>
      <c r="L61" s="15"/>
      <c r="M61" s="15"/>
      <c r="N61" s="4"/>
    </row>
    <row r="62" spans="1:14" ht="15.95" customHeight="1" x14ac:dyDescent="0.25">
      <c r="A62" s="15"/>
      <c r="B62" s="18"/>
      <c r="C62" s="7">
        <v>4</v>
      </c>
      <c r="D62" s="50" t="s">
        <v>14</v>
      </c>
      <c r="E62" s="50"/>
      <c r="F62" s="28" t="s">
        <v>1</v>
      </c>
      <c r="G62" s="51">
        <v>600</v>
      </c>
      <c r="H62" s="51"/>
      <c r="I62" s="51"/>
      <c r="J62" s="48" t="s">
        <v>13</v>
      </c>
      <c r="K62" s="48"/>
      <c r="L62" s="18"/>
      <c r="M62" s="18" t="s">
        <v>1</v>
      </c>
      <c r="N62" s="4">
        <f>ROUND(C62*G62,)</f>
        <v>2400</v>
      </c>
    </row>
    <row r="63" spans="1:14" ht="15.95" customHeight="1" x14ac:dyDescent="0.25">
      <c r="A63" s="15"/>
      <c r="B63" s="2"/>
      <c r="C63" s="21"/>
      <c r="D63" s="15"/>
      <c r="E63" s="15"/>
      <c r="F63" s="3"/>
      <c r="G63" s="16"/>
      <c r="H63" s="16"/>
      <c r="I63" s="16"/>
      <c r="J63" s="17"/>
      <c r="K63" s="17"/>
      <c r="L63" s="15"/>
      <c r="M63" s="15"/>
      <c r="N63" s="4"/>
    </row>
    <row r="64" spans="1:14" ht="15.95" customHeight="1" x14ac:dyDescent="0.25">
      <c r="A64" s="15">
        <v>8</v>
      </c>
      <c r="B64" s="47" t="s">
        <v>24</v>
      </c>
      <c r="C64" s="21"/>
      <c r="D64" s="15"/>
      <c r="E64" s="15"/>
      <c r="F64" s="3"/>
      <c r="G64" s="16"/>
      <c r="H64" s="16"/>
      <c r="I64" s="16"/>
      <c r="J64" s="17"/>
      <c r="K64" s="17"/>
      <c r="L64" s="15"/>
      <c r="M64" s="15"/>
      <c r="N64" s="4"/>
    </row>
    <row r="65" spans="1:14" ht="15.95" customHeight="1" x14ac:dyDescent="0.25">
      <c r="A65" s="15"/>
      <c r="B65" s="47"/>
      <c r="C65" s="21"/>
      <c r="D65" s="15"/>
      <c r="E65" s="15"/>
      <c r="F65" s="3"/>
      <c r="G65" s="16"/>
      <c r="H65" s="16"/>
      <c r="I65" s="16"/>
      <c r="J65" s="17"/>
      <c r="K65" s="17"/>
      <c r="L65" s="15"/>
      <c r="M65" s="15"/>
      <c r="N65" s="4"/>
    </row>
    <row r="66" spans="1:14" ht="15.95" customHeight="1" x14ac:dyDescent="0.25">
      <c r="A66" s="15"/>
      <c r="B66" s="47"/>
      <c r="C66" s="21"/>
      <c r="D66" s="15"/>
      <c r="E66" s="15"/>
      <c r="F66" s="3"/>
      <c r="G66" s="16"/>
      <c r="H66" s="16"/>
      <c r="I66" s="16"/>
      <c r="J66" s="17"/>
      <c r="K66" s="17"/>
      <c r="L66" s="15"/>
      <c r="M66" s="15"/>
      <c r="N66" s="4"/>
    </row>
    <row r="67" spans="1:14" ht="15.95" customHeight="1" x14ac:dyDescent="0.25">
      <c r="A67" s="15"/>
      <c r="B67" s="47"/>
      <c r="C67" s="21"/>
      <c r="D67" s="15"/>
      <c r="E67" s="15"/>
      <c r="F67" s="3"/>
      <c r="G67" s="16"/>
      <c r="H67" s="16"/>
      <c r="I67" s="16"/>
      <c r="J67" s="17"/>
      <c r="K67" s="17"/>
      <c r="L67" s="15"/>
      <c r="M67" s="15"/>
      <c r="N67" s="4"/>
    </row>
    <row r="68" spans="1:14" ht="15.95" customHeight="1" x14ac:dyDescent="0.25">
      <c r="A68" s="15"/>
      <c r="B68" s="47"/>
      <c r="C68" s="21"/>
      <c r="D68" s="15"/>
      <c r="E68" s="15"/>
      <c r="F68" s="3"/>
      <c r="G68" s="16"/>
      <c r="H68" s="16"/>
      <c r="I68" s="16"/>
      <c r="J68" s="17"/>
      <c r="K68" s="17"/>
      <c r="L68" s="15"/>
      <c r="M68" s="15"/>
      <c r="N68" s="4"/>
    </row>
    <row r="69" spans="1:14" ht="15.95" customHeight="1" x14ac:dyDescent="0.25">
      <c r="A69" s="18"/>
      <c r="B69" s="47"/>
      <c r="C69" s="21"/>
      <c r="D69" s="18"/>
      <c r="E69" s="18"/>
      <c r="F69" s="3"/>
      <c r="G69" s="19"/>
      <c r="H69" s="19"/>
      <c r="I69" s="19"/>
      <c r="J69" s="20"/>
      <c r="K69" s="20"/>
      <c r="L69" s="18"/>
      <c r="M69" s="18"/>
      <c r="N69" s="4"/>
    </row>
    <row r="70" spans="1:14" ht="15.95" customHeight="1" x14ac:dyDescent="0.25">
      <c r="A70" s="25"/>
      <c r="B70" s="47"/>
      <c r="C70" s="21"/>
      <c r="D70" s="25"/>
      <c r="E70" s="25"/>
      <c r="F70" s="28"/>
      <c r="G70" s="26"/>
      <c r="H70" s="26"/>
      <c r="I70" s="26"/>
      <c r="J70" s="27"/>
      <c r="K70" s="27"/>
      <c r="L70" s="25"/>
      <c r="M70" s="25"/>
      <c r="N70" s="4"/>
    </row>
    <row r="71" spans="1:14" ht="15.95" customHeight="1" x14ac:dyDescent="0.25">
      <c r="A71" s="15"/>
      <c r="B71" s="18"/>
      <c r="C71" s="21">
        <v>2</v>
      </c>
      <c r="D71" s="33" t="s">
        <v>25</v>
      </c>
      <c r="E71" s="32"/>
      <c r="F71" s="28" t="s">
        <v>1</v>
      </c>
      <c r="G71" s="51">
        <v>499</v>
      </c>
      <c r="H71" s="51"/>
      <c r="I71" s="51"/>
      <c r="J71" s="48" t="s">
        <v>16</v>
      </c>
      <c r="K71" s="48"/>
      <c r="L71" s="18"/>
      <c r="M71" s="8" t="s">
        <v>1</v>
      </c>
      <c r="N71" s="14">
        <f>ROUND(C71*G71,)</f>
        <v>998</v>
      </c>
    </row>
    <row r="72" spans="1:14" ht="15.95" customHeight="1" x14ac:dyDescent="0.25">
      <c r="B72" s="2"/>
      <c r="C72" s="7"/>
      <c r="D72" s="10"/>
      <c r="E72" s="10"/>
      <c r="F72" s="3"/>
      <c r="G72" s="11"/>
      <c r="H72" s="11"/>
      <c r="I72" s="11"/>
      <c r="J72" s="12"/>
      <c r="K72" s="12"/>
      <c r="L72" s="10"/>
      <c r="M72" s="10"/>
      <c r="N72" s="4"/>
    </row>
    <row r="73" spans="1:14" ht="15.95" customHeight="1" x14ac:dyDescent="0.25">
      <c r="B73" s="10"/>
      <c r="C73" s="7"/>
      <c r="D73" s="10"/>
      <c r="E73" s="10"/>
      <c r="F73" s="3"/>
      <c r="G73" s="11"/>
      <c r="H73" s="11"/>
      <c r="I73" s="11"/>
      <c r="J73" s="49" t="s">
        <v>0</v>
      </c>
      <c r="K73" s="49"/>
      <c r="L73" s="49"/>
      <c r="M73" s="6" t="s">
        <v>1</v>
      </c>
      <c r="N73" s="5">
        <f>SUM(N23:N72)</f>
        <v>1227446</v>
      </c>
    </row>
    <row r="74" spans="1:14" ht="15.95" customHeight="1" x14ac:dyDescent="0.25">
      <c r="B74" s="29"/>
      <c r="C74" s="37" t="s">
        <v>17</v>
      </c>
      <c r="D74" s="10"/>
      <c r="E74" s="10"/>
      <c r="F74" s="24"/>
      <c r="G74" s="11"/>
      <c r="H74" s="11"/>
      <c r="I74" s="11"/>
      <c r="J74" s="9"/>
      <c r="K74" s="9"/>
      <c r="L74" s="9"/>
      <c r="M74" s="6" t="s">
        <v>1</v>
      </c>
      <c r="N74" s="5">
        <f>N73*2</f>
        <v>2454892</v>
      </c>
    </row>
    <row r="75" spans="1:14" ht="15.95" customHeight="1" x14ac:dyDescent="0.3">
      <c r="C75" s="40" t="s">
        <v>36</v>
      </c>
      <c r="D75" s="40"/>
      <c r="E75" s="40"/>
      <c r="F75" s="40"/>
      <c r="G75" s="40"/>
      <c r="H75" s="40"/>
      <c r="I75" s="40"/>
      <c r="J75" s="40"/>
      <c r="K75" s="40"/>
      <c r="L75" s="40"/>
      <c r="M75" s="35" t="s">
        <v>1</v>
      </c>
      <c r="N75" s="55">
        <v>2793</v>
      </c>
    </row>
    <row r="76" spans="1:14" ht="15.95" customHeight="1" x14ac:dyDescent="0.3">
      <c r="B76" s="34" t="s">
        <v>26</v>
      </c>
      <c r="J76" s="40" t="s">
        <v>27</v>
      </c>
      <c r="K76" s="40"/>
      <c r="L76" s="40"/>
      <c r="M76" s="34" t="s">
        <v>1</v>
      </c>
      <c r="N76" s="36">
        <f>N75+N74-481</f>
        <v>2457204</v>
      </c>
    </row>
  </sheetData>
  <mergeCells count="50">
    <mergeCell ref="B54:B57"/>
    <mergeCell ref="A1:N1"/>
    <mergeCell ref="C75:L75"/>
    <mergeCell ref="B7:B22"/>
    <mergeCell ref="B34:B36"/>
    <mergeCell ref="B39:B41"/>
    <mergeCell ref="B44:B46"/>
    <mergeCell ref="B49:B51"/>
    <mergeCell ref="J33:K33"/>
    <mergeCell ref="D37:E37"/>
    <mergeCell ref="G37:I37"/>
    <mergeCell ref="D32:E32"/>
    <mergeCell ref="G32:I32"/>
    <mergeCell ref="D28:E28"/>
    <mergeCell ref="G28:I28"/>
    <mergeCell ref="D23:E23"/>
    <mergeCell ref="G23:I23"/>
    <mergeCell ref="D33:E33"/>
    <mergeCell ref="G33:I33"/>
    <mergeCell ref="J52:L52"/>
    <mergeCell ref="J58:L58"/>
    <mergeCell ref="J73:L73"/>
    <mergeCell ref="D42:E42"/>
    <mergeCell ref="G42:I42"/>
    <mergeCell ref="D47:E47"/>
    <mergeCell ref="G47:I47"/>
    <mergeCell ref="D52:E52"/>
    <mergeCell ref="G52:I52"/>
    <mergeCell ref="D58:E58"/>
    <mergeCell ref="G58:I58"/>
    <mergeCell ref="G71:I71"/>
    <mergeCell ref="J71:K71"/>
    <mergeCell ref="D62:E62"/>
    <mergeCell ref="G62:I62"/>
    <mergeCell ref="J62:K62"/>
    <mergeCell ref="J76:L76"/>
    <mergeCell ref="A2:N2"/>
    <mergeCell ref="A3:N4"/>
    <mergeCell ref="A5:N5"/>
    <mergeCell ref="C6:E6"/>
    <mergeCell ref="F6:I6"/>
    <mergeCell ref="J6:L6"/>
    <mergeCell ref="M6:N6"/>
    <mergeCell ref="B64:B70"/>
    <mergeCell ref="J23:L23"/>
    <mergeCell ref="J28:L28"/>
    <mergeCell ref="J32:L32"/>
    <mergeCell ref="J37:L37"/>
    <mergeCell ref="J42:L42"/>
    <mergeCell ref="J47:L47"/>
  </mergeCells>
  <pageMargins left="0.56000000000000005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2017-01-25T01:10:20Z</cp:lastPrinted>
  <dcterms:created xsi:type="dcterms:W3CDTF">2017-01-06T17:56:12Z</dcterms:created>
  <dcterms:modified xsi:type="dcterms:W3CDTF">2017-01-25T01:13:13Z</dcterms:modified>
</cp:coreProperties>
</file>