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20" yWindow="75" windowWidth="15255" windowHeight="7935"/>
  </bookViews>
  <sheets>
    <sheet name="Schedule B" sheetId="2" r:id="rId1"/>
  </sheets>
  <calcPr calcId="144525"/>
</workbook>
</file>

<file path=xl/calcChain.xml><?xml version="1.0" encoding="utf-8"?>
<calcChain xmlns="http://schemas.openxmlformats.org/spreadsheetml/2006/main">
  <c r="N85" i="2" l="1"/>
  <c r="N86" i="2"/>
  <c r="N45" i="2" l="1"/>
  <c r="N82" i="2"/>
  <c r="N57" i="2"/>
  <c r="N53" i="2"/>
  <c r="N35" i="2"/>
  <c r="N25" i="2"/>
  <c r="N11" i="2"/>
  <c r="N76" i="2" l="1"/>
  <c r="N49" i="2" l="1"/>
  <c r="N41" i="2"/>
  <c r="N84" i="2" s="1"/>
</calcChain>
</file>

<file path=xl/sharedStrings.xml><?xml version="1.0" encoding="utf-8"?>
<sst xmlns="http://schemas.openxmlformats.org/spreadsheetml/2006/main" count="68" uniqueCount="37">
  <si>
    <t>Total</t>
  </si>
  <si>
    <t>Rs.</t>
  </si>
  <si>
    <t>DETAILED WORKING ESTIMATE FOR RENOVATION OF WATER SUPPLY SCHEME CHOONDIKO, TALUKA NARA DISTRICT KHAIRPUR</t>
  </si>
  <si>
    <t>Rft</t>
  </si>
  <si>
    <t>P.Rft</t>
  </si>
  <si>
    <t>Nos</t>
  </si>
  <si>
    <t>Each</t>
  </si>
  <si>
    <t>No</t>
  </si>
  <si>
    <t>P.Joint</t>
  </si>
  <si>
    <t>Dismantling and removing road metaling, (CSI No:51, P-13)</t>
  </si>
  <si>
    <t>Cft</t>
  </si>
  <si>
    <t>P.%cft</t>
  </si>
  <si>
    <t>P.%0cft</t>
  </si>
  <si>
    <t>(a)</t>
  </si>
  <si>
    <t>(b)</t>
  </si>
  <si>
    <t>(c)</t>
  </si>
  <si>
    <t>Elbow 6" dia 90* (PHSMI No:B (6) P-17)</t>
  </si>
  <si>
    <t>Elbow 6" dia 45* (PHSMI No:A (6) P-17)</t>
  </si>
  <si>
    <t>Making but fusion Joint (SMI No:14 P-10)</t>
  </si>
  <si>
    <t>Joint '@ Rs.</t>
  </si>
  <si>
    <t>PE. Reducer 6'x4' (PHSMI No:11 (a) P-16)</t>
  </si>
  <si>
    <t>Excavation for pipe lines tranches and pits soft soil i/c trimming and dressing to true alignment and shape leveling of beds of trenches to level and grade cutting and disposal of surplus earth with in one chain as directed by engineer Incharge, providing fence guards lights flags and temperory crossing for non vehicular traffic where ever required lift up to 5 ft' and lead up to one chain (PHSI No:2 P-60)</t>
  </si>
  <si>
    <t>High density poly ethylene fitting (PE-100) ACIL "B" class (SMI PHSI No:11 P-18) (a) PE. Reducer 6'x8' (PHSMI No:11 (a) P-16)</t>
  </si>
  <si>
    <t>Providing laying and fixing in trenches trench i/c fitting jointing &amp; testing etc complete in all respect the high destiny polythlene PE pipes (HDPE 100) for water supply conformaing ISO 4427/DIN 8074/8075 BS 3580 and PSI 3051 (PHSI No:1 P-25)</t>
  </si>
  <si>
    <t>Providing chamber 3'x2 (915x615mm) inside dimension 4 1/2' (1372mm) deep as per approval design for sluice valve 3" to dia 18" (457mm) dia inside cost iron cover and frame (wt=1 cwt, 3qr) fixed in RCC 1:2:4 (102mm) thick (102mm) thick with 5 Ibs walls set in 1:6 cement sand morter 6" thick (152mm) thick cement concrete 1:2:4 flooring 1/2 (12.50mm) thick cement plaster 1:3 total inside wall surface end to top i/c providing and fixing M.S foot rest at every one foot beyond 2 1/2 ft deth curing excavation bach filling and disposal of surplus earth etc complete. (PHSI No:Q 1 P.No:49)</t>
  </si>
  <si>
    <t>Refilling the excavated stuff in trenches in 6" thick layres i/c watering ramming or full etc complete. (PHSI No:24 P-77)</t>
  </si>
  <si>
    <t>BILL OF QUANTITY (B.O.Q)</t>
  </si>
  <si>
    <t>PART-V PE PIPE TRUNK MAIN 6' DIA</t>
  </si>
  <si>
    <t>S.#</t>
  </si>
  <si>
    <t>DESCRIPTION</t>
  </si>
  <si>
    <t>QUANTITY</t>
  </si>
  <si>
    <t>RATE</t>
  </si>
  <si>
    <t>UNIT</t>
  </si>
  <si>
    <t>AMOUNT</t>
  </si>
  <si>
    <t>G.Total</t>
  </si>
  <si>
    <t>Contractor</t>
  </si>
  <si>
    <t>Added 21.92% Above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</si>
</sst>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0.0"/>
  </numFmts>
  <fonts count="7" x14ac:knownFonts="1">
    <font>
      <sz val="11"/>
      <color theme="1"/>
      <name val="Calibri"/>
      <family val="2"/>
      <scheme val="minor"/>
    </font>
    <font>
      <sz val="11"/>
      <color theme="1"/>
      <name val="Calibri"/>
      <family val="2"/>
      <scheme val="minor"/>
    </font>
    <font>
      <sz val="12"/>
      <color theme="1"/>
      <name val="Book Antiqua"/>
      <family val="1"/>
    </font>
    <font>
      <b/>
      <sz val="12"/>
      <color theme="1"/>
      <name val="Book Antiqua"/>
      <family val="1"/>
    </font>
    <font>
      <b/>
      <u/>
      <sz val="12"/>
      <color theme="1"/>
      <name val="Book Antiqua"/>
      <family val="1"/>
    </font>
    <font>
      <sz val="11"/>
      <color theme="1"/>
      <name val="Book Antiqua"/>
      <family val="1"/>
    </font>
    <font>
      <b/>
      <u/>
      <sz val="12"/>
      <color theme="1"/>
      <name val="Aharoni"/>
    </font>
  </fonts>
  <fills count="2">
    <fill>
      <patternFill patternType="none"/>
    </fill>
    <fill>
      <patternFill patternType="gray125"/>
    </fill>
  </fills>
  <borders count="5">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thin">
        <color indexed="64"/>
      </bottom>
      <diagonal/>
    </border>
  </borders>
  <cellStyleXfs count="2">
    <xf numFmtId="0" fontId="0" fillId="0" borderId="0"/>
    <xf numFmtId="43" fontId="1" fillId="0" borderId="0" applyFont="0" applyFill="0" applyBorder="0" applyAlignment="0" applyProtection="0"/>
  </cellStyleXfs>
  <cellXfs count="52">
    <xf numFmtId="0" fontId="0" fillId="0" borderId="0" xfId="0"/>
    <xf numFmtId="0" fontId="2" fillId="0" borderId="0" xfId="0" applyFont="1"/>
    <xf numFmtId="0" fontId="2" fillId="0" borderId="0" xfId="0" applyFont="1" applyAlignment="1">
      <alignment horizontal="left" vertical="center"/>
    </xf>
    <xf numFmtId="0" fontId="2" fillId="0" borderId="0" xfId="0" quotePrefix="1" applyFont="1" applyAlignment="1">
      <alignment horizontal="center" vertical="center"/>
    </xf>
    <xf numFmtId="43" fontId="2" fillId="0" borderId="0" xfId="1" applyFont="1" applyAlignment="1">
      <alignment horizontal="center" vertical="center"/>
    </xf>
    <xf numFmtId="43" fontId="3" fillId="0" borderId="0" xfId="1" applyFont="1" applyAlignment="1">
      <alignment horizontal="center" vertical="center"/>
    </xf>
    <xf numFmtId="2" fontId="3" fillId="0" borderId="0" xfId="0" applyNumberFormat="1" applyFont="1" applyAlignment="1">
      <alignment vertical="center"/>
    </xf>
    <xf numFmtId="164" fontId="2" fillId="0" borderId="0" xfId="0" applyNumberFormat="1" applyFont="1" applyAlignment="1">
      <alignment horizontal="center" vertical="center"/>
    </xf>
    <xf numFmtId="0" fontId="2" fillId="0" borderId="0" xfId="0" applyFont="1" applyAlignment="1">
      <alignment horizontal="center" vertical="center"/>
    </xf>
    <xf numFmtId="2" fontId="2" fillId="0" borderId="0" xfId="0" quotePrefix="1" applyNumberFormat="1" applyFont="1" applyAlignment="1">
      <alignment horizontal="center" vertical="center"/>
    </xf>
    <xf numFmtId="2" fontId="2" fillId="0" borderId="0" xfId="0" applyNumberFormat="1" applyFont="1" applyAlignment="1">
      <alignment horizontal="center" vertical="center"/>
    </xf>
    <xf numFmtId="0" fontId="2" fillId="0" borderId="0" xfId="0" applyFont="1" applyAlignment="1">
      <alignment vertical="center"/>
    </xf>
    <xf numFmtId="0" fontId="2" fillId="0" borderId="0" xfId="0" applyFont="1" applyAlignment="1">
      <alignment horizontal="center" vertical="center"/>
    </xf>
    <xf numFmtId="2" fontId="2" fillId="0" borderId="0" xfId="0" quotePrefix="1" applyNumberFormat="1" applyFont="1" applyAlignment="1">
      <alignment horizontal="center" vertical="center"/>
    </xf>
    <xf numFmtId="2" fontId="2" fillId="0" borderId="0" xfId="0" applyNumberFormat="1" applyFont="1" applyAlignment="1">
      <alignment horizontal="center" vertical="center"/>
    </xf>
    <xf numFmtId="0" fontId="2" fillId="0" borderId="0" xfId="0" applyFont="1" applyAlignment="1">
      <alignment horizontal="center" vertical="center"/>
    </xf>
    <xf numFmtId="2" fontId="2" fillId="0" borderId="0" xfId="0" quotePrefix="1" applyNumberFormat="1" applyFont="1" applyAlignment="1">
      <alignment horizontal="center" vertical="center"/>
    </xf>
    <xf numFmtId="2" fontId="2" fillId="0" borderId="0" xfId="0" applyNumberFormat="1" applyFont="1" applyAlignment="1">
      <alignment horizontal="center" vertical="center"/>
    </xf>
    <xf numFmtId="1" fontId="2" fillId="0" borderId="0" xfId="0" applyNumberFormat="1" applyFont="1" applyAlignment="1">
      <alignment horizontal="center" vertical="center"/>
    </xf>
    <xf numFmtId="0" fontId="4" fillId="0" borderId="0" xfId="0" applyFont="1" applyAlignment="1">
      <alignment vertical="center" wrapText="1"/>
    </xf>
    <xf numFmtId="0" fontId="2" fillId="0" borderId="0" xfId="0" applyFont="1" applyAlignment="1">
      <alignment horizontal="center" vertical="center"/>
    </xf>
    <xf numFmtId="2" fontId="2" fillId="0" borderId="0" xfId="0" quotePrefix="1" applyNumberFormat="1" applyFont="1" applyAlignment="1">
      <alignment horizontal="center" vertical="center"/>
    </xf>
    <xf numFmtId="2" fontId="2" fillId="0" borderId="0" xfId="0" applyNumberFormat="1" applyFont="1" applyAlignment="1">
      <alignment horizontal="center" vertical="center"/>
    </xf>
    <xf numFmtId="0" fontId="2" fillId="0" borderId="0" xfId="0" quotePrefix="1" applyFont="1" applyAlignment="1">
      <alignment horizontal="center" vertical="center"/>
    </xf>
    <xf numFmtId="0" fontId="2" fillId="0" borderId="0" xfId="0" applyFont="1" applyAlignment="1">
      <alignment horizontal="center" vertical="center"/>
    </xf>
    <xf numFmtId="2" fontId="2" fillId="0" borderId="0" xfId="0" quotePrefix="1" applyNumberFormat="1" applyFont="1" applyAlignment="1">
      <alignment horizontal="center" vertical="center"/>
    </xf>
    <xf numFmtId="2" fontId="2" fillId="0" borderId="0" xfId="0" applyNumberFormat="1" applyFont="1" applyAlignment="1">
      <alignment horizontal="center" vertical="center"/>
    </xf>
    <xf numFmtId="0" fontId="4" fillId="0" borderId="0" xfId="0" applyFont="1" applyAlignment="1">
      <alignment horizontal="center" vertical="center"/>
    </xf>
    <xf numFmtId="2" fontId="3" fillId="0" borderId="0" xfId="0" applyNumberFormat="1" applyFont="1" applyAlignment="1">
      <alignment horizontal="right" vertical="center"/>
    </xf>
    <xf numFmtId="0" fontId="2" fillId="0" borderId="0" xfId="0" quotePrefix="1" applyFont="1" applyAlignment="1">
      <alignment horizontal="center" vertical="center"/>
    </xf>
    <xf numFmtId="0" fontId="4" fillId="0" borderId="0" xfId="0" applyFont="1" applyAlignment="1">
      <alignment vertical="center"/>
    </xf>
    <xf numFmtId="0" fontId="4" fillId="0" borderId="0" xfId="0" quotePrefix="1" applyFont="1" applyAlignment="1">
      <alignment vertical="center"/>
    </xf>
    <xf numFmtId="0" fontId="5" fillId="0" borderId="0" xfId="0" applyFont="1" applyAlignment="1">
      <alignment horizontal="left"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2" fontId="3" fillId="0" borderId="4" xfId="0" applyNumberFormat="1" applyFont="1" applyBorder="1" applyAlignment="1">
      <alignment vertical="center"/>
    </xf>
    <xf numFmtId="43" fontId="3" fillId="0" borderId="4" xfId="1" applyFont="1" applyBorder="1" applyAlignment="1">
      <alignment horizontal="center" vertical="center"/>
    </xf>
    <xf numFmtId="0" fontId="3" fillId="0" borderId="0" xfId="0" applyFont="1" applyAlignment="1">
      <alignment horizontal="center" vertical="center"/>
    </xf>
    <xf numFmtId="2" fontId="3" fillId="0" borderId="0" xfId="0" quotePrefix="1" applyNumberFormat="1" applyFont="1" applyAlignment="1">
      <alignment horizontal="center" vertical="center"/>
    </xf>
    <xf numFmtId="2" fontId="3" fillId="0" borderId="0" xfId="0" applyNumberFormat="1" applyFont="1" applyAlignment="1">
      <alignment horizontal="right" vertical="center"/>
    </xf>
    <xf numFmtId="0" fontId="2" fillId="0" borderId="0" xfId="0" applyFont="1" applyAlignment="1">
      <alignment horizontal="left" vertical="top" wrapText="1"/>
    </xf>
    <xf numFmtId="2" fontId="2" fillId="0" borderId="0" xfId="0" applyNumberFormat="1" applyFont="1" applyAlignment="1">
      <alignment horizontal="center" vertical="center"/>
    </xf>
    <xf numFmtId="0" fontId="6" fillId="0" borderId="0" xfId="0" applyFont="1" applyAlignment="1">
      <alignment horizontal="center" vertical="center"/>
    </xf>
    <xf numFmtId="0" fontId="4" fillId="0" borderId="0" xfId="0" applyFont="1" applyAlignment="1">
      <alignment horizontal="center" vertical="center" wrapText="1"/>
    </xf>
    <xf numFmtId="0" fontId="2" fillId="0" borderId="0" xfId="0" applyFont="1" applyAlignment="1">
      <alignment horizontal="center" vertical="center"/>
    </xf>
    <xf numFmtId="2" fontId="2" fillId="0" borderId="0" xfId="0" quotePrefix="1" applyNumberFormat="1" applyFont="1" applyAlignment="1">
      <alignment horizontal="center" vertical="center"/>
    </xf>
    <xf numFmtId="164" fontId="2" fillId="0" borderId="0" xfId="0" quotePrefix="1" applyNumberFormat="1" applyFont="1" applyAlignment="1">
      <alignment horizontal="center" vertical="center"/>
    </xf>
    <xf numFmtId="0" fontId="4" fillId="0" borderId="0" xfId="0" applyFont="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2" fillId="0" borderId="0" xfId="0" quotePrefix="1" applyFont="1" applyAlignment="1">
      <alignment horizontal="center" vertical="center"/>
    </xf>
    <xf numFmtId="0" fontId="3" fillId="0" borderId="0" xfId="0" applyFont="1" applyAlignment="1">
      <alignment horizontal="left" vertical="center"/>
    </xf>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9</xdr:col>
      <xdr:colOff>281570</xdr:colOff>
      <xdr:row>93</xdr:row>
      <xdr:rowOff>1</xdr:rowOff>
    </xdr:from>
    <xdr:to>
      <xdr:col>13</xdr:col>
      <xdr:colOff>745397</xdr:colOff>
      <xdr:row>95</xdr:row>
      <xdr:rowOff>16566</xdr:rowOff>
    </xdr:to>
    <xdr:sp macro="" textlink="">
      <xdr:nvSpPr>
        <xdr:cNvPr id="3" name="Rectangle 2"/>
        <xdr:cNvSpPr/>
      </xdr:nvSpPr>
      <xdr:spPr>
        <a:xfrm>
          <a:off x="5019222" y="17443175"/>
          <a:ext cx="1747632" cy="414130"/>
        </a:xfrm>
        <a:prstGeom prst="rect">
          <a:avLst/>
        </a:prstGeom>
        <a:ln>
          <a:noFill/>
        </a:ln>
      </xdr:spPr>
      <xdr:style>
        <a:lnRef idx="2">
          <a:schemeClr val="accent6"/>
        </a:lnRef>
        <a:fillRef idx="1">
          <a:schemeClr val="lt1"/>
        </a:fillRef>
        <a:effectRef idx="0">
          <a:schemeClr val="accent6"/>
        </a:effectRef>
        <a:fontRef idx="minor">
          <a:schemeClr val="dk1"/>
        </a:fontRef>
      </xdr:style>
      <xdr:txBody>
        <a:bodyPr rtlCol="0" anchor="ctr"/>
        <a:lstStyle/>
        <a:p>
          <a:pPr algn="ctr"/>
          <a:r>
            <a:rPr lang="en-US" sz="1100" b="1">
              <a:latin typeface="Book Antiqua" pitchFamily="18" charset="0"/>
            </a:rPr>
            <a:t>Chairman </a:t>
          </a:r>
        </a:p>
        <a:p>
          <a:pPr algn="ctr"/>
          <a:r>
            <a:rPr lang="en-US" sz="1100" b="1">
              <a:latin typeface="Book Antiqua" pitchFamily="18" charset="0"/>
            </a:rPr>
            <a:t>Town</a:t>
          </a:r>
          <a:r>
            <a:rPr lang="en-US" sz="1100" b="1" baseline="0">
              <a:latin typeface="Book Antiqua" pitchFamily="18" charset="0"/>
            </a:rPr>
            <a:t> Committee Nara</a:t>
          </a:r>
          <a:endParaRPr lang="en-US" sz="1100" b="1">
            <a:latin typeface="Book Antiqua" pitchFamily="18" charset="0"/>
          </a:endParaRPr>
        </a:p>
      </xdr:txBody>
    </xdr:sp>
    <xdr:clientData/>
  </xdr:twoCellAnchor>
  <xdr:twoCellAnchor>
    <xdr:from>
      <xdr:col>2</xdr:col>
      <xdr:colOff>240158</xdr:colOff>
      <xdr:row>92</xdr:row>
      <xdr:rowOff>182216</xdr:rowOff>
    </xdr:from>
    <xdr:to>
      <xdr:col>9</xdr:col>
      <xdr:colOff>115921</xdr:colOff>
      <xdr:row>94</xdr:row>
      <xdr:rowOff>198780</xdr:rowOff>
    </xdr:to>
    <xdr:sp macro="" textlink="">
      <xdr:nvSpPr>
        <xdr:cNvPr id="4" name="Rectangle 3"/>
        <xdr:cNvSpPr/>
      </xdr:nvSpPr>
      <xdr:spPr>
        <a:xfrm>
          <a:off x="3105941" y="17426607"/>
          <a:ext cx="1747632" cy="414130"/>
        </a:xfrm>
        <a:prstGeom prst="rect">
          <a:avLst/>
        </a:prstGeom>
        <a:ln>
          <a:noFill/>
        </a:ln>
      </xdr:spPr>
      <xdr:style>
        <a:lnRef idx="2">
          <a:schemeClr val="accent6"/>
        </a:lnRef>
        <a:fillRef idx="1">
          <a:schemeClr val="lt1"/>
        </a:fillRef>
        <a:effectRef idx="0">
          <a:schemeClr val="accent6"/>
        </a:effectRef>
        <a:fontRef idx="minor">
          <a:schemeClr val="dk1"/>
        </a:fontRef>
      </xdr:style>
      <xdr:txBody>
        <a:bodyPr rtlCol="0" anchor="ctr"/>
        <a:lstStyle/>
        <a:p>
          <a:pPr algn="ctr"/>
          <a:r>
            <a:rPr lang="en-US" sz="1100" b="1">
              <a:latin typeface="Book Antiqua" pitchFamily="18" charset="0"/>
            </a:rPr>
            <a:t>Town</a:t>
          </a:r>
          <a:r>
            <a:rPr lang="en-US" sz="1100" b="1" baseline="0">
              <a:latin typeface="Book Antiqua" pitchFamily="18" charset="0"/>
            </a:rPr>
            <a:t> Officer</a:t>
          </a:r>
          <a:r>
            <a:rPr lang="en-US" sz="1100" b="1">
              <a:latin typeface="Book Antiqua" pitchFamily="18" charset="0"/>
            </a:rPr>
            <a:t> </a:t>
          </a:r>
        </a:p>
        <a:p>
          <a:pPr algn="ctr"/>
          <a:r>
            <a:rPr lang="en-US" sz="1100" b="1">
              <a:latin typeface="Book Antiqua" pitchFamily="18" charset="0"/>
            </a:rPr>
            <a:t>Town</a:t>
          </a:r>
          <a:r>
            <a:rPr lang="en-US" sz="1100" b="1" baseline="0">
              <a:latin typeface="Book Antiqua" pitchFamily="18" charset="0"/>
            </a:rPr>
            <a:t> Committee Nara</a:t>
          </a:r>
          <a:endParaRPr lang="en-US" sz="1100" b="1">
            <a:latin typeface="Book Antiqua" pitchFamily="18" charset="0"/>
          </a:endParaRPr>
        </a:p>
      </xdr:txBody>
    </xdr:sp>
    <xdr:clientData/>
  </xdr:twoCellAnchor>
  <xdr:twoCellAnchor>
    <xdr:from>
      <xdr:col>1</xdr:col>
      <xdr:colOff>49660</xdr:colOff>
      <xdr:row>92</xdr:row>
      <xdr:rowOff>165650</xdr:rowOff>
    </xdr:from>
    <xdr:to>
      <xdr:col>2</xdr:col>
      <xdr:colOff>82825</xdr:colOff>
      <xdr:row>94</xdr:row>
      <xdr:rowOff>182214</xdr:rowOff>
    </xdr:to>
    <xdr:sp macro="" textlink="">
      <xdr:nvSpPr>
        <xdr:cNvPr id="5" name="Rectangle 4"/>
        <xdr:cNvSpPr/>
      </xdr:nvSpPr>
      <xdr:spPr>
        <a:xfrm>
          <a:off x="364399" y="17410041"/>
          <a:ext cx="2584209" cy="414130"/>
        </a:xfrm>
        <a:prstGeom prst="rect">
          <a:avLst/>
        </a:prstGeom>
        <a:ln>
          <a:noFill/>
        </a:ln>
      </xdr:spPr>
      <xdr:style>
        <a:lnRef idx="2">
          <a:schemeClr val="accent6"/>
        </a:lnRef>
        <a:fillRef idx="1">
          <a:schemeClr val="lt1"/>
        </a:fillRef>
        <a:effectRef idx="0">
          <a:schemeClr val="accent6"/>
        </a:effectRef>
        <a:fontRef idx="minor">
          <a:schemeClr val="dk1"/>
        </a:fontRef>
      </xdr:style>
      <xdr:txBody>
        <a:bodyPr rtlCol="0" anchor="ctr"/>
        <a:lstStyle/>
        <a:p>
          <a:pPr algn="ctr"/>
          <a:r>
            <a:rPr lang="en-US" sz="1100" b="1">
              <a:latin typeface="Book Antiqua" pitchFamily="18" charset="0"/>
            </a:rPr>
            <a:t>Assistant</a:t>
          </a:r>
          <a:r>
            <a:rPr lang="en-US" sz="1100" b="1" baseline="0">
              <a:latin typeface="Book Antiqua" pitchFamily="18" charset="0"/>
            </a:rPr>
            <a:t> Executive Engineer</a:t>
          </a:r>
          <a:r>
            <a:rPr lang="en-US" sz="1100" b="1">
              <a:latin typeface="Book Antiqua" pitchFamily="18" charset="0"/>
            </a:rPr>
            <a:t> </a:t>
          </a:r>
        </a:p>
        <a:p>
          <a:pPr algn="ctr"/>
          <a:r>
            <a:rPr lang="en-US" sz="1100" b="1">
              <a:latin typeface="Book Antiqua" pitchFamily="18" charset="0"/>
            </a:rPr>
            <a:t>Town</a:t>
          </a:r>
          <a:r>
            <a:rPr lang="en-US" sz="1100" b="1" baseline="0">
              <a:latin typeface="Book Antiqua" pitchFamily="18" charset="0"/>
            </a:rPr>
            <a:t> Committee Nara</a:t>
          </a:r>
          <a:endParaRPr lang="en-US" sz="1100" b="1">
            <a:latin typeface="Book Antiqua" pitchFamily="18"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0"/>
  <sheetViews>
    <sheetView tabSelected="1" zoomScale="115" zoomScaleNormal="115" workbookViewId="0">
      <selection sqref="A1:N1"/>
    </sheetView>
  </sheetViews>
  <sheetFormatPr defaultRowHeight="15.95" customHeight="1" x14ac:dyDescent="0.25"/>
  <cols>
    <col min="1" max="1" width="4.7109375" style="8" customWidth="1"/>
    <col min="2" max="2" width="38.28515625" style="1" customWidth="1"/>
    <col min="3" max="3" width="9.7109375" style="1" customWidth="1"/>
    <col min="4" max="4" width="2.140625" style="1" customWidth="1"/>
    <col min="5" max="5" width="2.28515625" style="1" customWidth="1"/>
    <col min="6" max="6" width="4.28515625" style="1" bestFit="1" customWidth="1"/>
    <col min="7" max="7" width="2.85546875" style="1" customWidth="1"/>
    <col min="8" max="8" width="3.85546875" style="1" customWidth="1"/>
    <col min="9" max="9" width="3" style="1" customWidth="1"/>
    <col min="10" max="10" width="6.7109375" style="1" customWidth="1"/>
    <col min="11" max="11" width="3" style="1" customWidth="1"/>
    <col min="12" max="12" width="5.85546875" style="1" customWidth="1"/>
    <col min="13" max="13" width="3.7109375" style="1" customWidth="1"/>
    <col min="14" max="14" width="14.7109375" style="1" bestFit="1" customWidth="1"/>
    <col min="15" max="15" width="4.140625" style="1" customWidth="1"/>
    <col min="16" max="16384" width="9.140625" style="1"/>
  </cols>
  <sheetData>
    <row r="1" spans="1:18" ht="15.95" customHeight="1" x14ac:dyDescent="0.25">
      <c r="A1" s="37">
        <v>196</v>
      </c>
      <c r="B1" s="37"/>
      <c r="C1" s="37"/>
      <c r="D1" s="37"/>
      <c r="E1" s="37"/>
      <c r="F1" s="37"/>
      <c r="G1" s="37"/>
      <c r="H1" s="37"/>
      <c r="I1" s="37"/>
      <c r="J1" s="37"/>
      <c r="K1" s="37"/>
      <c r="L1" s="37"/>
      <c r="M1" s="37"/>
      <c r="N1" s="37"/>
    </row>
    <row r="2" spans="1:18" ht="15.95" customHeight="1" x14ac:dyDescent="0.25">
      <c r="A2" s="42" t="s">
        <v>26</v>
      </c>
      <c r="B2" s="42"/>
      <c r="C2" s="42"/>
      <c r="D2" s="42"/>
      <c r="E2" s="42"/>
      <c r="F2" s="42"/>
      <c r="G2" s="42"/>
      <c r="H2" s="42"/>
      <c r="I2" s="42"/>
      <c r="J2" s="42"/>
      <c r="K2" s="42"/>
      <c r="L2" s="42"/>
      <c r="M2" s="42"/>
      <c r="N2" s="42"/>
    </row>
    <row r="3" spans="1:18" ht="18" customHeight="1" x14ac:dyDescent="0.25">
      <c r="A3" s="43" t="s">
        <v>2</v>
      </c>
      <c r="B3" s="43"/>
      <c r="C3" s="43"/>
      <c r="D3" s="43"/>
      <c r="E3" s="43"/>
      <c r="F3" s="43"/>
      <c r="G3" s="43"/>
      <c r="H3" s="43"/>
      <c r="I3" s="43"/>
      <c r="J3" s="43"/>
      <c r="K3" s="43"/>
      <c r="L3" s="43"/>
      <c r="M3" s="43"/>
      <c r="N3" s="43"/>
      <c r="O3" s="19"/>
      <c r="P3" s="19"/>
      <c r="Q3" s="11"/>
    </row>
    <row r="4" spans="1:18" ht="18" customHeight="1" x14ac:dyDescent="0.25">
      <c r="A4" s="43"/>
      <c r="B4" s="43"/>
      <c r="C4" s="43"/>
      <c r="D4" s="43"/>
      <c r="E4" s="43"/>
      <c r="F4" s="43"/>
      <c r="G4" s="43"/>
      <c r="H4" s="43"/>
      <c r="I4" s="43"/>
      <c r="J4" s="43"/>
      <c r="K4" s="43"/>
      <c r="L4" s="43"/>
      <c r="M4" s="43"/>
      <c r="N4" s="43"/>
      <c r="O4" s="19"/>
      <c r="P4" s="19"/>
      <c r="Q4" s="11"/>
    </row>
    <row r="5" spans="1:18" ht="18" customHeight="1" x14ac:dyDescent="0.25">
      <c r="A5" s="47" t="s">
        <v>27</v>
      </c>
      <c r="B5" s="47"/>
      <c r="C5" s="47"/>
      <c r="D5" s="47"/>
      <c r="E5" s="47"/>
      <c r="F5" s="47"/>
      <c r="G5" s="47"/>
      <c r="H5" s="47"/>
      <c r="I5" s="47"/>
      <c r="J5" s="47"/>
      <c r="K5" s="47"/>
      <c r="L5" s="47"/>
      <c r="M5" s="47"/>
      <c r="N5" s="47"/>
      <c r="O5" s="30"/>
    </row>
    <row r="6" spans="1:18" ht="6.75" customHeight="1" thickBot="1" x14ac:dyDescent="0.3">
      <c r="A6" s="27"/>
      <c r="B6" s="27"/>
      <c r="C6" s="27"/>
      <c r="D6" s="27"/>
      <c r="E6" s="27"/>
      <c r="F6" s="27"/>
      <c r="G6" s="27"/>
      <c r="H6" s="27"/>
      <c r="I6" s="27"/>
      <c r="J6" s="27"/>
      <c r="K6" s="27"/>
      <c r="L6" s="27"/>
      <c r="M6" s="27"/>
      <c r="N6" s="27"/>
      <c r="O6" s="30"/>
    </row>
    <row r="7" spans="1:18" ht="18" customHeight="1" thickBot="1" x14ac:dyDescent="0.3">
      <c r="A7" s="33" t="s">
        <v>28</v>
      </c>
      <c r="B7" s="34" t="s">
        <v>29</v>
      </c>
      <c r="C7" s="48" t="s">
        <v>30</v>
      </c>
      <c r="D7" s="48"/>
      <c r="E7" s="48"/>
      <c r="F7" s="48" t="s">
        <v>31</v>
      </c>
      <c r="G7" s="48"/>
      <c r="H7" s="48"/>
      <c r="I7" s="48"/>
      <c r="J7" s="48" t="s">
        <v>32</v>
      </c>
      <c r="K7" s="48"/>
      <c r="L7" s="48"/>
      <c r="M7" s="48" t="s">
        <v>33</v>
      </c>
      <c r="N7" s="49"/>
      <c r="O7" s="30"/>
    </row>
    <row r="8" spans="1:18" ht="10.5" customHeight="1" x14ac:dyDescent="0.25">
      <c r="A8" s="31"/>
      <c r="B8" s="30"/>
      <c r="C8" s="30"/>
      <c r="D8" s="30"/>
      <c r="E8" s="30"/>
      <c r="F8" s="30"/>
      <c r="G8" s="30"/>
      <c r="H8" s="30"/>
      <c r="I8" s="30"/>
      <c r="J8" s="30"/>
      <c r="K8" s="30"/>
      <c r="L8" s="30"/>
      <c r="M8" s="30"/>
      <c r="N8" s="30"/>
      <c r="O8" s="30"/>
    </row>
    <row r="9" spans="1:18" ht="15.95" customHeight="1" x14ac:dyDescent="0.25">
      <c r="A9" s="8">
        <v>1</v>
      </c>
      <c r="B9" s="40" t="s">
        <v>9</v>
      </c>
      <c r="C9" s="2"/>
    </row>
    <row r="10" spans="1:18" ht="15.95" customHeight="1" x14ac:dyDescent="0.25">
      <c r="A10" s="15"/>
      <c r="B10" s="40"/>
    </row>
    <row r="11" spans="1:18" ht="15.95" customHeight="1" x14ac:dyDescent="0.25">
      <c r="B11" s="8"/>
      <c r="C11" s="18">
        <v>300</v>
      </c>
      <c r="D11" s="44" t="s">
        <v>10</v>
      </c>
      <c r="E11" s="44"/>
      <c r="F11" s="3" t="s">
        <v>1</v>
      </c>
      <c r="G11" s="46">
        <v>605</v>
      </c>
      <c r="H11" s="46"/>
      <c r="I11" s="46"/>
      <c r="J11" s="41" t="s">
        <v>11</v>
      </c>
      <c r="K11" s="41"/>
      <c r="L11" s="41"/>
      <c r="M11" s="8" t="s">
        <v>1</v>
      </c>
      <c r="N11" s="4">
        <f>ROUND(C11*G11/100,)</f>
        <v>1815</v>
      </c>
      <c r="O11" s="8"/>
      <c r="P11" s="8"/>
      <c r="Q11" s="8"/>
      <c r="R11" s="8"/>
    </row>
    <row r="12" spans="1:18" ht="15.95" customHeight="1" x14ac:dyDescent="0.25">
      <c r="B12" s="8"/>
      <c r="C12" s="8"/>
      <c r="D12" s="8"/>
      <c r="E12" s="8"/>
      <c r="F12" s="8"/>
      <c r="G12" s="8"/>
      <c r="H12" s="8"/>
      <c r="I12" s="8"/>
      <c r="J12" s="8"/>
      <c r="K12" s="8"/>
      <c r="L12" s="8"/>
      <c r="M12" s="8"/>
      <c r="N12" s="8"/>
      <c r="O12" s="8"/>
      <c r="P12" s="8"/>
      <c r="Q12" s="8"/>
      <c r="R12" s="8"/>
    </row>
    <row r="13" spans="1:18" ht="15.95" customHeight="1" x14ac:dyDescent="0.25">
      <c r="A13" s="8">
        <v>2</v>
      </c>
      <c r="B13" s="40" t="s">
        <v>21</v>
      </c>
    </row>
    <row r="14" spans="1:18" ht="15.95" customHeight="1" x14ac:dyDescent="0.25">
      <c r="B14" s="40"/>
      <c r="N14" s="7"/>
      <c r="O14" s="8"/>
    </row>
    <row r="15" spans="1:18" ht="15.95" customHeight="1" x14ac:dyDescent="0.25">
      <c r="A15" s="20"/>
      <c r="B15" s="40"/>
      <c r="N15" s="7"/>
      <c r="O15" s="20"/>
    </row>
    <row r="16" spans="1:18" ht="15.95" customHeight="1" x14ac:dyDescent="0.25">
      <c r="A16" s="20"/>
      <c r="B16" s="40"/>
      <c r="N16" s="7"/>
      <c r="O16" s="20"/>
    </row>
    <row r="17" spans="1:15" ht="15.95" customHeight="1" x14ac:dyDescent="0.25">
      <c r="A17" s="20"/>
      <c r="B17" s="40"/>
      <c r="N17" s="7"/>
      <c r="O17" s="20"/>
    </row>
    <row r="18" spans="1:15" ht="15.95" customHeight="1" x14ac:dyDescent="0.25">
      <c r="A18" s="20"/>
      <c r="B18" s="40"/>
      <c r="N18" s="7"/>
      <c r="O18" s="20"/>
    </row>
    <row r="19" spans="1:15" ht="15.95" customHeight="1" x14ac:dyDescent="0.25">
      <c r="A19" s="20"/>
      <c r="B19" s="40"/>
      <c r="N19" s="7"/>
      <c r="O19" s="20"/>
    </row>
    <row r="20" spans="1:15" ht="15.95" customHeight="1" x14ac:dyDescent="0.25">
      <c r="A20" s="20"/>
      <c r="B20" s="40"/>
      <c r="N20" s="7"/>
      <c r="O20" s="20"/>
    </row>
    <row r="21" spans="1:15" ht="15.95" customHeight="1" x14ac:dyDescent="0.25">
      <c r="A21" s="24"/>
      <c r="B21" s="40"/>
      <c r="N21" s="7"/>
      <c r="O21" s="24"/>
    </row>
    <row r="22" spans="1:15" ht="15.95" customHeight="1" x14ac:dyDescent="0.25">
      <c r="A22" s="24"/>
      <c r="B22" s="40"/>
      <c r="N22" s="7"/>
      <c r="O22" s="24"/>
    </row>
    <row r="23" spans="1:15" ht="15.95" customHeight="1" x14ac:dyDescent="0.25">
      <c r="A23" s="24"/>
      <c r="B23" s="40"/>
      <c r="N23" s="7"/>
      <c r="O23" s="24"/>
    </row>
    <row r="24" spans="1:15" ht="15.95" customHeight="1" x14ac:dyDescent="0.25">
      <c r="A24" s="24"/>
      <c r="B24" s="40"/>
      <c r="N24" s="7"/>
      <c r="O24" s="24"/>
    </row>
    <row r="25" spans="1:15" ht="15.95" customHeight="1" x14ac:dyDescent="0.25">
      <c r="B25" s="15"/>
      <c r="C25" s="14">
        <v>33900</v>
      </c>
      <c r="D25" s="44" t="s">
        <v>10</v>
      </c>
      <c r="E25" s="44"/>
      <c r="F25" s="29" t="s">
        <v>1</v>
      </c>
      <c r="G25" s="45">
        <v>3600</v>
      </c>
      <c r="H25" s="45"/>
      <c r="I25" s="45"/>
      <c r="J25" s="41" t="s">
        <v>12</v>
      </c>
      <c r="K25" s="41"/>
      <c r="L25" s="41"/>
      <c r="M25" s="12" t="s">
        <v>1</v>
      </c>
      <c r="N25" s="4">
        <f>ROUND(C25*G25/1000,)</f>
        <v>122040</v>
      </c>
      <c r="O25" s="12"/>
    </row>
    <row r="27" spans="1:15" ht="15.95" customHeight="1" x14ac:dyDescent="0.25">
      <c r="A27" s="12">
        <v>3</v>
      </c>
      <c r="B27" s="40" t="s">
        <v>23</v>
      </c>
      <c r="C27" s="18"/>
      <c r="D27" s="12"/>
      <c r="E27" s="12"/>
      <c r="F27" s="3"/>
      <c r="G27" s="13"/>
      <c r="H27" s="13"/>
      <c r="I27" s="13"/>
      <c r="J27" s="14"/>
      <c r="K27" s="14"/>
      <c r="L27" s="12"/>
      <c r="M27" s="12"/>
      <c r="N27" s="4"/>
    </row>
    <row r="28" spans="1:15" ht="15.95" customHeight="1" x14ac:dyDescent="0.25">
      <c r="A28" s="12"/>
      <c r="B28" s="40"/>
      <c r="C28" s="18"/>
      <c r="D28" s="12"/>
      <c r="E28" s="12"/>
      <c r="F28" s="3"/>
      <c r="G28" s="13"/>
      <c r="H28" s="13"/>
      <c r="I28" s="13"/>
      <c r="J28" s="14"/>
      <c r="K28" s="14"/>
      <c r="L28" s="12"/>
      <c r="M28" s="12"/>
      <c r="N28" s="4"/>
    </row>
    <row r="29" spans="1:15" ht="15.95" customHeight="1" x14ac:dyDescent="0.25">
      <c r="A29" s="24"/>
      <c r="B29" s="40"/>
      <c r="C29" s="18"/>
      <c r="D29" s="24"/>
      <c r="E29" s="24"/>
      <c r="F29" s="29"/>
      <c r="G29" s="25"/>
      <c r="H29" s="25"/>
      <c r="I29" s="25"/>
      <c r="J29" s="26"/>
      <c r="K29" s="26"/>
      <c r="L29" s="24"/>
      <c r="M29" s="24"/>
      <c r="N29" s="4"/>
    </row>
    <row r="30" spans="1:15" ht="15.95" customHeight="1" x14ac:dyDescent="0.25">
      <c r="A30" s="24"/>
      <c r="B30" s="40"/>
      <c r="C30" s="18"/>
      <c r="D30" s="24"/>
      <c r="E30" s="24"/>
      <c r="F30" s="29"/>
      <c r="G30" s="25"/>
      <c r="H30" s="25"/>
      <c r="I30" s="25"/>
      <c r="J30" s="26"/>
      <c r="K30" s="26"/>
      <c r="L30" s="24"/>
      <c r="M30" s="24"/>
      <c r="N30" s="4"/>
    </row>
    <row r="31" spans="1:15" ht="15.95" customHeight="1" x14ac:dyDescent="0.25">
      <c r="A31" s="24"/>
      <c r="B31" s="40"/>
      <c r="C31" s="18"/>
      <c r="D31" s="24"/>
      <c r="E31" s="24"/>
      <c r="F31" s="29"/>
      <c r="G31" s="25"/>
      <c r="H31" s="25"/>
      <c r="I31" s="25"/>
      <c r="J31" s="26"/>
      <c r="K31" s="26"/>
      <c r="L31" s="24"/>
      <c r="M31" s="24"/>
      <c r="N31" s="4"/>
    </row>
    <row r="32" spans="1:15" ht="15.95" customHeight="1" x14ac:dyDescent="0.25">
      <c r="A32" s="12"/>
      <c r="B32" s="40"/>
      <c r="C32" s="18"/>
      <c r="D32" s="12"/>
      <c r="E32" s="12"/>
      <c r="F32" s="3"/>
      <c r="G32" s="13"/>
      <c r="H32" s="13"/>
      <c r="I32" s="13"/>
      <c r="J32" s="14"/>
      <c r="K32" s="14"/>
      <c r="L32" s="12"/>
      <c r="M32" s="12"/>
      <c r="N32" s="4"/>
    </row>
    <row r="33" spans="1:14" ht="15.95" customHeight="1" x14ac:dyDescent="0.25">
      <c r="A33" s="20"/>
      <c r="B33" s="40"/>
      <c r="C33" s="18"/>
      <c r="D33" s="20"/>
      <c r="E33" s="20"/>
      <c r="F33" s="23"/>
      <c r="G33" s="21"/>
      <c r="H33" s="21"/>
      <c r="I33" s="21"/>
      <c r="J33" s="22"/>
      <c r="K33" s="22"/>
      <c r="L33" s="20"/>
      <c r="M33" s="20"/>
      <c r="N33" s="4"/>
    </row>
    <row r="34" spans="1:14" ht="15.95" customHeight="1" x14ac:dyDescent="0.25">
      <c r="A34" s="20"/>
      <c r="B34" s="40"/>
      <c r="C34" s="18"/>
      <c r="D34" s="20"/>
      <c r="E34" s="20"/>
      <c r="F34" s="23"/>
      <c r="G34" s="21"/>
      <c r="H34" s="21"/>
      <c r="I34" s="21"/>
      <c r="J34" s="22"/>
      <c r="K34" s="22"/>
      <c r="L34" s="20"/>
      <c r="M34" s="20"/>
      <c r="N34" s="4"/>
    </row>
    <row r="35" spans="1:14" ht="15.95" customHeight="1" x14ac:dyDescent="0.25">
      <c r="A35" s="12"/>
      <c r="B35" s="15"/>
      <c r="C35" s="17">
        <v>5700</v>
      </c>
      <c r="D35" s="44" t="s">
        <v>3</v>
      </c>
      <c r="E35" s="44"/>
      <c r="F35" s="29" t="s">
        <v>1</v>
      </c>
      <c r="G35" s="45">
        <v>440</v>
      </c>
      <c r="H35" s="45"/>
      <c r="I35" s="45"/>
      <c r="J35" s="41" t="s">
        <v>4</v>
      </c>
      <c r="K35" s="41"/>
      <c r="L35" s="41"/>
      <c r="M35" s="15" t="s">
        <v>1</v>
      </c>
      <c r="N35" s="4">
        <f>ROUND(C35*G35,)</f>
        <v>2508000</v>
      </c>
    </row>
    <row r="36" spans="1:14" ht="15.95" customHeight="1" x14ac:dyDescent="0.25">
      <c r="A36" s="12"/>
      <c r="B36" s="2"/>
      <c r="C36" s="18"/>
      <c r="D36" s="12"/>
      <c r="E36" s="12"/>
      <c r="F36" s="3"/>
      <c r="G36" s="13"/>
      <c r="H36" s="13"/>
      <c r="I36" s="13"/>
      <c r="J36" s="14"/>
      <c r="K36" s="14"/>
      <c r="L36" s="12"/>
      <c r="M36" s="12"/>
      <c r="N36" s="4"/>
    </row>
    <row r="37" spans="1:14" ht="15.95" customHeight="1" x14ac:dyDescent="0.25">
      <c r="A37" s="12">
        <v>4</v>
      </c>
      <c r="B37" s="40" t="s">
        <v>22</v>
      </c>
      <c r="C37" s="18"/>
      <c r="D37" s="12"/>
      <c r="E37" s="12"/>
      <c r="F37" s="3"/>
      <c r="G37" s="13"/>
      <c r="H37" s="13"/>
      <c r="I37" s="13"/>
      <c r="J37" s="14"/>
      <c r="K37" s="14"/>
      <c r="L37" s="12"/>
      <c r="M37" s="12"/>
      <c r="N37" s="4"/>
    </row>
    <row r="38" spans="1:14" ht="15.95" customHeight="1" x14ac:dyDescent="0.25">
      <c r="A38" s="12"/>
      <c r="B38" s="40"/>
      <c r="C38" s="18"/>
      <c r="D38" s="12"/>
      <c r="E38" s="12"/>
      <c r="F38" s="3"/>
      <c r="G38" s="13"/>
      <c r="H38" s="13"/>
      <c r="I38" s="13"/>
      <c r="J38" s="14"/>
      <c r="K38" s="14"/>
      <c r="L38" s="12"/>
      <c r="M38" s="12"/>
      <c r="N38" s="4"/>
    </row>
    <row r="39" spans="1:14" ht="15.95" customHeight="1" x14ac:dyDescent="0.25">
      <c r="A39" s="12"/>
      <c r="B39" s="40"/>
      <c r="C39" s="18"/>
      <c r="D39" s="12"/>
      <c r="E39" s="12"/>
      <c r="F39" s="3"/>
      <c r="G39" s="13"/>
      <c r="H39" s="13"/>
      <c r="I39" s="13"/>
      <c r="J39" s="14"/>
      <c r="K39" s="14"/>
      <c r="L39" s="12"/>
      <c r="M39" s="12"/>
      <c r="N39" s="4"/>
    </row>
    <row r="40" spans="1:14" ht="15.95" customHeight="1" x14ac:dyDescent="0.25">
      <c r="A40" s="12"/>
      <c r="B40" s="40"/>
      <c r="C40" s="18"/>
      <c r="D40" s="12"/>
      <c r="E40" s="12"/>
      <c r="F40" s="3"/>
      <c r="G40" s="13"/>
      <c r="H40" s="13"/>
      <c r="I40" s="13"/>
      <c r="J40" s="14"/>
      <c r="K40" s="14"/>
      <c r="L40" s="12"/>
      <c r="M40" s="12"/>
      <c r="N40" s="4"/>
    </row>
    <row r="41" spans="1:14" ht="15.95" customHeight="1" x14ac:dyDescent="0.25">
      <c r="A41" s="12"/>
      <c r="B41" s="15"/>
      <c r="C41" s="18">
        <v>2</v>
      </c>
      <c r="D41" s="44" t="s">
        <v>7</v>
      </c>
      <c r="E41" s="44"/>
      <c r="F41" s="29" t="s">
        <v>1</v>
      </c>
      <c r="G41" s="45">
        <v>893.75</v>
      </c>
      <c r="H41" s="45"/>
      <c r="I41" s="45"/>
      <c r="J41" s="41" t="s">
        <v>6</v>
      </c>
      <c r="K41" s="41"/>
      <c r="L41" s="41"/>
      <c r="M41" s="15" t="s">
        <v>1</v>
      </c>
      <c r="N41" s="4">
        <f>ROUND(C41*G41,)</f>
        <v>1788</v>
      </c>
    </row>
    <row r="42" spans="1:14" ht="15.95" customHeight="1" x14ac:dyDescent="0.25">
      <c r="A42" s="12"/>
      <c r="B42" s="2"/>
      <c r="C42" s="18"/>
      <c r="D42" s="12"/>
      <c r="E42" s="12"/>
      <c r="F42" s="3"/>
      <c r="G42" s="13"/>
      <c r="H42" s="13"/>
      <c r="I42" s="13"/>
      <c r="J42" s="14"/>
      <c r="K42" s="14"/>
      <c r="L42" s="12"/>
      <c r="M42" s="12"/>
      <c r="N42" s="4"/>
    </row>
    <row r="43" spans="1:14" ht="15.95" customHeight="1" x14ac:dyDescent="0.25">
      <c r="A43" s="20" t="s">
        <v>13</v>
      </c>
      <c r="B43" s="40" t="s">
        <v>20</v>
      </c>
      <c r="C43" s="18"/>
      <c r="D43" s="20"/>
      <c r="E43" s="20"/>
      <c r="F43" s="23"/>
      <c r="G43" s="21"/>
      <c r="H43" s="21"/>
      <c r="I43" s="21"/>
      <c r="J43" s="22"/>
      <c r="K43" s="22"/>
      <c r="L43" s="20"/>
      <c r="M43" s="20"/>
      <c r="N43" s="4"/>
    </row>
    <row r="44" spans="1:14" ht="15.95" customHeight="1" x14ac:dyDescent="0.25">
      <c r="A44" s="20"/>
      <c r="B44" s="40"/>
      <c r="C44" s="18"/>
      <c r="D44" s="20"/>
      <c r="E44" s="20"/>
      <c r="F44" s="23"/>
      <c r="G44" s="21"/>
      <c r="H44" s="21"/>
      <c r="I44" s="21"/>
      <c r="J44" s="22"/>
      <c r="K44" s="22"/>
      <c r="L44" s="20"/>
      <c r="M44" s="20"/>
      <c r="N44" s="4"/>
    </row>
    <row r="45" spans="1:14" ht="15.95" customHeight="1" x14ac:dyDescent="0.25">
      <c r="A45" s="20"/>
      <c r="B45" s="20"/>
      <c r="C45" s="18">
        <v>2</v>
      </c>
      <c r="D45" s="44" t="s">
        <v>7</v>
      </c>
      <c r="E45" s="44"/>
      <c r="F45" s="29" t="s">
        <v>1</v>
      </c>
      <c r="G45" s="45">
        <v>893.75</v>
      </c>
      <c r="H45" s="45"/>
      <c r="I45" s="45"/>
      <c r="J45" s="41" t="s">
        <v>6</v>
      </c>
      <c r="K45" s="41"/>
      <c r="L45" s="41"/>
      <c r="M45" s="20" t="s">
        <v>1</v>
      </c>
      <c r="N45" s="4">
        <f>ROUND(C45*G45,)</f>
        <v>1788</v>
      </c>
    </row>
    <row r="46" spans="1:14" ht="15.95" customHeight="1" x14ac:dyDescent="0.25">
      <c r="A46" s="20"/>
      <c r="B46" s="2"/>
      <c r="C46" s="18"/>
      <c r="D46" s="20"/>
      <c r="E46" s="20"/>
      <c r="F46" s="23"/>
      <c r="G46" s="21"/>
      <c r="H46" s="21"/>
      <c r="I46" s="21"/>
      <c r="J46" s="22"/>
      <c r="K46" s="22"/>
      <c r="L46" s="20"/>
      <c r="M46" s="20"/>
      <c r="N46" s="4"/>
    </row>
    <row r="47" spans="1:14" ht="15.95" customHeight="1" x14ac:dyDescent="0.25">
      <c r="A47" s="12" t="s">
        <v>14</v>
      </c>
      <c r="B47" s="32" t="s">
        <v>16</v>
      </c>
      <c r="C47" s="18"/>
      <c r="D47" s="12"/>
      <c r="E47" s="12"/>
      <c r="F47" s="3"/>
      <c r="G47" s="13"/>
      <c r="H47" s="13"/>
      <c r="I47" s="13"/>
      <c r="J47" s="14"/>
      <c r="K47" s="14"/>
      <c r="L47" s="12"/>
      <c r="M47" s="12"/>
      <c r="N47" s="4"/>
    </row>
    <row r="48" spans="1:14" ht="15.95" customHeight="1" x14ac:dyDescent="0.25">
      <c r="A48" s="12"/>
      <c r="B48" s="2"/>
      <c r="C48" s="18"/>
      <c r="D48" s="12"/>
      <c r="E48" s="12"/>
      <c r="F48" s="3"/>
      <c r="G48" s="13"/>
      <c r="H48" s="13"/>
      <c r="I48" s="13"/>
      <c r="J48" s="14"/>
      <c r="K48" s="14"/>
      <c r="L48" s="12"/>
      <c r="M48" s="12"/>
      <c r="N48" s="4"/>
    </row>
    <row r="49" spans="1:14" ht="15.95" customHeight="1" x14ac:dyDescent="0.25">
      <c r="A49" s="12"/>
      <c r="B49" s="15"/>
      <c r="C49" s="18">
        <v>4</v>
      </c>
      <c r="D49" s="44" t="s">
        <v>7</v>
      </c>
      <c r="E49" s="44"/>
      <c r="F49" s="29" t="s">
        <v>1</v>
      </c>
      <c r="G49" s="45">
        <v>3480</v>
      </c>
      <c r="H49" s="45"/>
      <c r="I49" s="45"/>
      <c r="J49" s="41" t="s">
        <v>6</v>
      </c>
      <c r="K49" s="41"/>
      <c r="L49" s="41"/>
      <c r="M49" s="15" t="s">
        <v>1</v>
      </c>
      <c r="N49" s="4">
        <f>ROUND(C49*G49,)</f>
        <v>13920</v>
      </c>
    </row>
    <row r="50" spans="1:14" ht="15.95" customHeight="1" x14ac:dyDescent="0.25">
      <c r="A50" s="12"/>
      <c r="B50" s="2"/>
      <c r="C50" s="18"/>
      <c r="D50" s="12"/>
      <c r="E50" s="12"/>
      <c r="F50" s="3"/>
      <c r="G50" s="13"/>
      <c r="H50" s="13"/>
      <c r="I50" s="13"/>
      <c r="J50" s="14"/>
      <c r="K50" s="14"/>
      <c r="L50" s="12"/>
      <c r="M50" s="12"/>
      <c r="N50" s="4"/>
    </row>
    <row r="51" spans="1:14" ht="15.95" customHeight="1" x14ac:dyDescent="0.25">
      <c r="A51" s="20" t="s">
        <v>15</v>
      </c>
      <c r="B51" s="32" t="s">
        <v>17</v>
      </c>
      <c r="C51" s="18"/>
      <c r="D51" s="12"/>
      <c r="E51" s="12"/>
      <c r="F51" s="3"/>
      <c r="G51" s="13"/>
      <c r="H51" s="13"/>
      <c r="I51" s="13"/>
      <c r="J51" s="14"/>
      <c r="K51" s="14"/>
      <c r="L51" s="12"/>
      <c r="M51" s="12"/>
      <c r="N51" s="4"/>
    </row>
    <row r="52" spans="1:14" ht="15.95" customHeight="1" x14ac:dyDescent="0.25">
      <c r="A52" s="15"/>
      <c r="B52" s="2"/>
      <c r="C52" s="18"/>
      <c r="D52" s="15"/>
      <c r="E52" s="15"/>
      <c r="F52" s="3"/>
      <c r="G52" s="16"/>
      <c r="H52" s="16"/>
      <c r="I52" s="16"/>
      <c r="J52" s="17"/>
      <c r="K52" s="17"/>
      <c r="L52" s="15"/>
      <c r="M52" s="15"/>
      <c r="N52" s="4"/>
    </row>
    <row r="53" spans="1:14" ht="15.95" customHeight="1" x14ac:dyDescent="0.25">
      <c r="A53" s="12"/>
      <c r="B53" s="20"/>
      <c r="C53" s="18">
        <v>2</v>
      </c>
      <c r="D53" s="44" t="s">
        <v>7</v>
      </c>
      <c r="E53" s="44"/>
      <c r="F53" s="29" t="s">
        <v>1</v>
      </c>
      <c r="G53" s="45">
        <v>2784</v>
      </c>
      <c r="H53" s="45"/>
      <c r="I53" s="45"/>
      <c r="J53" s="41" t="s">
        <v>6</v>
      </c>
      <c r="K53" s="41"/>
      <c r="L53" s="41"/>
      <c r="M53" s="20" t="s">
        <v>1</v>
      </c>
      <c r="N53" s="4">
        <f>ROUND(C53*G53,)</f>
        <v>5568</v>
      </c>
    </row>
    <row r="54" spans="1:14" ht="15.95" customHeight="1" x14ac:dyDescent="0.25">
      <c r="A54" s="20"/>
      <c r="B54" s="20"/>
      <c r="C54" s="22"/>
      <c r="D54" s="20"/>
      <c r="E54" s="20"/>
      <c r="F54" s="23"/>
      <c r="G54" s="21"/>
      <c r="H54" s="21"/>
      <c r="I54" s="21"/>
      <c r="J54" s="22"/>
      <c r="K54" s="22"/>
      <c r="L54" s="20"/>
      <c r="M54" s="20"/>
      <c r="N54" s="4"/>
    </row>
    <row r="55" spans="1:14" ht="15.95" customHeight="1" x14ac:dyDescent="0.25">
      <c r="A55" s="20">
        <v>5</v>
      </c>
      <c r="B55" s="32" t="s">
        <v>18</v>
      </c>
      <c r="C55" s="22"/>
      <c r="D55" s="20"/>
      <c r="E55" s="20"/>
      <c r="F55" s="23"/>
      <c r="G55" s="21"/>
      <c r="H55" s="21"/>
      <c r="I55" s="21"/>
      <c r="J55" s="22"/>
      <c r="K55" s="22"/>
      <c r="L55" s="20"/>
      <c r="M55" s="20"/>
      <c r="N55" s="4"/>
    </row>
    <row r="56" spans="1:14" ht="15.95" customHeight="1" x14ac:dyDescent="0.25">
      <c r="A56" s="20"/>
      <c r="B56" s="20"/>
      <c r="C56" s="22"/>
      <c r="D56" s="20"/>
      <c r="E56" s="20"/>
      <c r="F56" s="23"/>
      <c r="G56" s="21"/>
      <c r="H56" s="21"/>
      <c r="I56" s="21"/>
      <c r="J56" s="22"/>
      <c r="K56" s="22"/>
      <c r="L56" s="20"/>
      <c r="M56" s="20"/>
      <c r="N56" s="4"/>
    </row>
    <row r="57" spans="1:14" ht="15.95" customHeight="1" x14ac:dyDescent="0.25">
      <c r="A57" s="20"/>
      <c r="B57" s="20"/>
      <c r="C57" s="18">
        <v>15</v>
      </c>
      <c r="D57" s="50" t="s">
        <v>19</v>
      </c>
      <c r="E57" s="50"/>
      <c r="F57" s="50"/>
      <c r="G57" s="45">
        <v>1000</v>
      </c>
      <c r="H57" s="45"/>
      <c r="I57" s="45"/>
      <c r="J57" s="41" t="s">
        <v>8</v>
      </c>
      <c r="K57" s="41"/>
      <c r="L57" s="41"/>
      <c r="M57" s="20" t="s">
        <v>1</v>
      </c>
      <c r="N57" s="4">
        <f>ROUND(C57*G57,)</f>
        <v>15000</v>
      </c>
    </row>
    <row r="58" spans="1:14" ht="15.95" customHeight="1" x14ac:dyDescent="0.25">
      <c r="A58" s="20"/>
      <c r="B58" s="20"/>
      <c r="C58" s="22"/>
      <c r="D58" s="20"/>
      <c r="E58" s="20"/>
      <c r="F58" s="23"/>
      <c r="G58" s="21"/>
      <c r="H58" s="21"/>
      <c r="I58" s="21"/>
      <c r="J58" s="22"/>
      <c r="K58" s="22"/>
      <c r="L58" s="20"/>
      <c r="M58" s="20"/>
      <c r="N58" s="4"/>
    </row>
    <row r="59" spans="1:14" ht="15.95" customHeight="1" x14ac:dyDescent="0.25">
      <c r="A59" s="20">
        <v>6</v>
      </c>
      <c r="B59" s="40" t="s">
        <v>24</v>
      </c>
      <c r="C59" s="22"/>
      <c r="D59" s="20"/>
      <c r="E59" s="20"/>
      <c r="F59" s="23"/>
      <c r="G59" s="21"/>
      <c r="H59" s="21"/>
      <c r="I59" s="21"/>
      <c r="J59" s="22"/>
      <c r="K59" s="22"/>
      <c r="L59" s="20"/>
      <c r="M59" s="20"/>
      <c r="N59" s="4"/>
    </row>
    <row r="60" spans="1:14" ht="15.95" customHeight="1" x14ac:dyDescent="0.25">
      <c r="A60" s="20"/>
      <c r="B60" s="40"/>
      <c r="C60" s="22"/>
      <c r="D60" s="20"/>
      <c r="E60" s="20"/>
      <c r="F60" s="23"/>
      <c r="G60" s="21"/>
      <c r="H60" s="21"/>
      <c r="I60" s="21"/>
      <c r="J60" s="22"/>
      <c r="K60" s="22"/>
      <c r="L60" s="20"/>
      <c r="M60" s="20"/>
      <c r="N60" s="4"/>
    </row>
    <row r="61" spans="1:14" ht="15.95" customHeight="1" x14ac:dyDescent="0.25">
      <c r="A61" s="24"/>
      <c r="B61" s="40"/>
      <c r="C61" s="26"/>
      <c r="D61" s="24"/>
      <c r="E61" s="24"/>
      <c r="F61" s="29"/>
      <c r="G61" s="25"/>
      <c r="H61" s="25"/>
      <c r="I61" s="25"/>
      <c r="J61" s="26"/>
      <c r="K61" s="26"/>
      <c r="L61" s="24"/>
      <c r="M61" s="24"/>
      <c r="N61" s="4"/>
    </row>
    <row r="62" spans="1:14" ht="15.95" customHeight="1" x14ac:dyDescent="0.25">
      <c r="A62" s="24"/>
      <c r="B62" s="40"/>
      <c r="C62" s="26"/>
      <c r="D62" s="24"/>
      <c r="E62" s="24"/>
      <c r="F62" s="29"/>
      <c r="G62" s="25"/>
      <c r="H62" s="25"/>
      <c r="I62" s="25"/>
      <c r="J62" s="26"/>
      <c r="K62" s="26"/>
      <c r="L62" s="24"/>
      <c r="M62" s="24"/>
      <c r="N62" s="4"/>
    </row>
    <row r="63" spans="1:14" ht="15.95" customHeight="1" x14ac:dyDescent="0.25">
      <c r="A63" s="24"/>
      <c r="B63" s="40"/>
      <c r="C63" s="26"/>
      <c r="D63" s="24"/>
      <c r="E63" s="24"/>
      <c r="F63" s="29"/>
      <c r="G63" s="25"/>
      <c r="H63" s="25"/>
      <c r="I63" s="25"/>
      <c r="J63" s="26"/>
      <c r="K63" s="26"/>
      <c r="L63" s="24"/>
      <c r="M63" s="24"/>
      <c r="N63" s="4"/>
    </row>
    <row r="64" spans="1:14" ht="15.95" customHeight="1" x14ac:dyDescent="0.25">
      <c r="A64" s="24"/>
      <c r="B64" s="40"/>
      <c r="C64" s="26"/>
      <c r="D64" s="24"/>
      <c r="E64" s="24"/>
      <c r="F64" s="29"/>
      <c r="G64" s="25"/>
      <c r="H64" s="25"/>
      <c r="I64" s="25"/>
      <c r="J64" s="26"/>
      <c r="K64" s="26"/>
      <c r="L64" s="24"/>
      <c r="M64" s="24"/>
      <c r="N64" s="4"/>
    </row>
    <row r="65" spans="1:14" ht="15.95" customHeight="1" x14ac:dyDescent="0.25">
      <c r="A65" s="24"/>
      <c r="B65" s="40"/>
      <c r="C65" s="26"/>
      <c r="D65" s="24"/>
      <c r="E65" s="24"/>
      <c r="F65" s="29"/>
      <c r="G65" s="25"/>
      <c r="H65" s="25"/>
      <c r="I65" s="25"/>
      <c r="J65" s="26"/>
      <c r="K65" s="26"/>
      <c r="L65" s="24"/>
      <c r="M65" s="24"/>
      <c r="N65" s="4"/>
    </row>
    <row r="66" spans="1:14" ht="15.95" customHeight="1" x14ac:dyDescent="0.25">
      <c r="A66" s="24"/>
      <c r="B66" s="40"/>
      <c r="C66" s="26"/>
      <c r="D66" s="24"/>
      <c r="E66" s="24"/>
      <c r="F66" s="29"/>
      <c r="G66" s="25"/>
      <c r="H66" s="25"/>
      <c r="I66" s="25"/>
      <c r="J66" s="26"/>
      <c r="K66" s="26"/>
      <c r="L66" s="24"/>
      <c r="M66" s="24"/>
      <c r="N66" s="4"/>
    </row>
    <row r="67" spans="1:14" ht="15.95" customHeight="1" x14ac:dyDescent="0.25">
      <c r="A67" s="20"/>
      <c r="B67" s="40"/>
      <c r="C67" s="22"/>
      <c r="D67" s="20"/>
      <c r="E67" s="20"/>
      <c r="F67" s="23"/>
      <c r="G67" s="21"/>
      <c r="H67" s="21"/>
      <c r="I67" s="21"/>
      <c r="J67" s="22"/>
      <c r="K67" s="22"/>
      <c r="L67" s="20"/>
      <c r="M67" s="20"/>
      <c r="N67" s="4"/>
    </row>
    <row r="68" spans="1:14" ht="15.95" customHeight="1" x14ac:dyDescent="0.25">
      <c r="A68" s="20"/>
      <c r="B68" s="40"/>
      <c r="C68" s="22"/>
      <c r="D68" s="20"/>
      <c r="E68" s="20"/>
      <c r="F68" s="23"/>
      <c r="G68" s="21"/>
      <c r="H68" s="21"/>
      <c r="I68" s="21"/>
      <c r="J68" s="22"/>
      <c r="K68" s="22"/>
      <c r="L68" s="20"/>
      <c r="M68" s="20"/>
      <c r="N68" s="4"/>
    </row>
    <row r="69" spans="1:14" ht="15.95" customHeight="1" x14ac:dyDescent="0.25">
      <c r="A69" s="20"/>
      <c r="B69" s="40"/>
      <c r="C69" s="22"/>
      <c r="D69" s="20"/>
      <c r="E69" s="20"/>
      <c r="F69" s="23"/>
      <c r="G69" s="21"/>
      <c r="H69" s="21"/>
      <c r="I69" s="21"/>
      <c r="J69" s="22"/>
      <c r="K69" s="22"/>
      <c r="L69" s="20"/>
      <c r="M69" s="20"/>
      <c r="N69" s="4"/>
    </row>
    <row r="70" spans="1:14" ht="15.95" customHeight="1" x14ac:dyDescent="0.25">
      <c r="A70" s="20"/>
      <c r="B70" s="40"/>
      <c r="C70" s="22"/>
      <c r="D70" s="20"/>
      <c r="E70" s="20"/>
      <c r="F70" s="23"/>
      <c r="G70" s="21"/>
      <c r="H70" s="21"/>
      <c r="I70" s="21"/>
      <c r="J70" s="22"/>
      <c r="K70" s="22"/>
      <c r="L70" s="20"/>
      <c r="M70" s="20"/>
      <c r="N70" s="4"/>
    </row>
    <row r="71" spans="1:14" ht="15.95" customHeight="1" x14ac:dyDescent="0.25">
      <c r="A71" s="20"/>
      <c r="B71" s="40"/>
      <c r="C71" s="22"/>
      <c r="D71" s="20"/>
      <c r="E71" s="20"/>
      <c r="F71" s="23"/>
      <c r="G71" s="21"/>
      <c r="H71" s="21"/>
      <c r="I71" s="21"/>
      <c r="J71" s="22"/>
      <c r="K71" s="22"/>
      <c r="L71" s="20"/>
      <c r="M71" s="20"/>
      <c r="N71" s="4"/>
    </row>
    <row r="72" spans="1:14" ht="15.95" customHeight="1" x14ac:dyDescent="0.25">
      <c r="A72" s="20"/>
      <c r="B72" s="40"/>
      <c r="C72" s="22"/>
      <c r="D72" s="20"/>
      <c r="E72" s="20"/>
      <c r="F72" s="23"/>
      <c r="G72" s="21"/>
      <c r="H72" s="21"/>
      <c r="I72" s="21"/>
      <c r="J72" s="22"/>
      <c r="K72" s="22"/>
      <c r="L72" s="20"/>
      <c r="M72" s="20"/>
      <c r="N72" s="4"/>
    </row>
    <row r="73" spans="1:14" ht="15.95" customHeight="1" x14ac:dyDescent="0.25">
      <c r="A73" s="20"/>
      <c r="B73" s="40"/>
      <c r="C73" s="22"/>
      <c r="D73" s="20"/>
      <c r="E73" s="20"/>
      <c r="F73" s="23"/>
      <c r="G73" s="21"/>
      <c r="H73" s="21"/>
      <c r="I73" s="21"/>
      <c r="J73" s="22"/>
      <c r="K73" s="22"/>
      <c r="L73" s="20"/>
      <c r="M73" s="20"/>
      <c r="N73" s="4"/>
    </row>
    <row r="74" spans="1:14" ht="15.95" customHeight="1" x14ac:dyDescent="0.25">
      <c r="A74" s="20"/>
      <c r="B74" s="40"/>
      <c r="C74" s="22"/>
      <c r="D74" s="20"/>
      <c r="E74" s="20"/>
      <c r="F74" s="23"/>
      <c r="G74" s="21"/>
      <c r="H74" s="21"/>
      <c r="I74" s="21"/>
      <c r="J74" s="22"/>
      <c r="K74" s="22"/>
      <c r="L74" s="20"/>
      <c r="M74" s="20"/>
      <c r="N74" s="4"/>
    </row>
    <row r="75" spans="1:14" ht="15.95" customHeight="1" x14ac:dyDescent="0.25">
      <c r="A75" s="20"/>
      <c r="B75" s="40"/>
      <c r="C75" s="22"/>
      <c r="D75" s="20"/>
      <c r="E75" s="20"/>
      <c r="F75" s="23"/>
      <c r="G75" s="21"/>
      <c r="H75" s="21"/>
      <c r="I75" s="21"/>
      <c r="J75" s="22"/>
      <c r="K75" s="22"/>
      <c r="L75" s="20"/>
      <c r="M75" s="20"/>
      <c r="N75" s="4"/>
    </row>
    <row r="76" spans="1:14" ht="15.95" customHeight="1" x14ac:dyDescent="0.25">
      <c r="A76" s="20"/>
      <c r="B76" s="20"/>
      <c r="C76" s="18">
        <v>2</v>
      </c>
      <c r="D76" s="44" t="s">
        <v>5</v>
      </c>
      <c r="E76" s="44"/>
      <c r="F76" s="29" t="s">
        <v>1</v>
      </c>
      <c r="G76" s="45">
        <v>18820</v>
      </c>
      <c r="H76" s="45"/>
      <c r="I76" s="45"/>
      <c r="J76" s="41" t="s">
        <v>6</v>
      </c>
      <c r="K76" s="41"/>
      <c r="L76" s="41"/>
      <c r="M76" s="20" t="s">
        <v>1</v>
      </c>
      <c r="N76" s="4">
        <f>ROUND(C76*G76,)</f>
        <v>37640</v>
      </c>
    </row>
    <row r="77" spans="1:14" ht="15.95" customHeight="1" x14ac:dyDescent="0.25">
      <c r="A77" s="20"/>
      <c r="B77" s="2"/>
      <c r="C77" s="22"/>
      <c r="D77" s="20"/>
      <c r="E77" s="20"/>
      <c r="F77" s="23"/>
      <c r="G77" s="21"/>
      <c r="H77" s="21"/>
      <c r="I77" s="21"/>
      <c r="J77" s="22"/>
      <c r="K77" s="22"/>
      <c r="L77" s="20"/>
      <c r="M77" s="20"/>
      <c r="N77" s="4"/>
    </row>
    <row r="78" spans="1:14" ht="15.95" customHeight="1" x14ac:dyDescent="0.25">
      <c r="A78" s="20">
        <v>7</v>
      </c>
      <c r="B78" s="40" t="s">
        <v>25</v>
      </c>
      <c r="C78" s="22"/>
      <c r="D78" s="20"/>
      <c r="E78" s="20"/>
      <c r="F78" s="23"/>
      <c r="G78" s="21"/>
      <c r="H78" s="21"/>
      <c r="I78" s="21"/>
      <c r="J78" s="22"/>
      <c r="K78" s="22"/>
      <c r="L78" s="20"/>
      <c r="M78" s="20"/>
      <c r="N78" s="4"/>
    </row>
    <row r="79" spans="1:14" ht="15.95" customHeight="1" x14ac:dyDescent="0.25">
      <c r="A79" s="20"/>
      <c r="B79" s="40"/>
      <c r="C79" s="22"/>
      <c r="D79" s="20"/>
      <c r="E79" s="20"/>
      <c r="F79" s="23"/>
      <c r="G79" s="21"/>
      <c r="H79" s="21"/>
      <c r="I79" s="21"/>
      <c r="J79" s="22"/>
      <c r="K79" s="22"/>
      <c r="L79" s="20"/>
      <c r="M79" s="20"/>
      <c r="N79" s="4"/>
    </row>
    <row r="80" spans="1:14" ht="15.95" customHeight="1" x14ac:dyDescent="0.25">
      <c r="A80" s="20"/>
      <c r="B80" s="40"/>
      <c r="C80" s="22"/>
      <c r="D80" s="20"/>
      <c r="E80" s="20"/>
      <c r="F80" s="23"/>
      <c r="G80" s="21"/>
      <c r="H80" s="21"/>
      <c r="I80" s="21"/>
      <c r="J80" s="22"/>
      <c r="K80" s="22"/>
      <c r="L80" s="20"/>
      <c r="M80" s="20"/>
      <c r="N80" s="4"/>
    </row>
    <row r="81" spans="1:14" ht="15.95" customHeight="1" x14ac:dyDescent="0.25">
      <c r="A81" s="20"/>
      <c r="B81" s="40"/>
      <c r="C81" s="22"/>
      <c r="D81" s="20"/>
      <c r="E81" s="20"/>
      <c r="F81" s="23"/>
      <c r="G81" s="21"/>
      <c r="H81" s="21"/>
      <c r="I81" s="21"/>
      <c r="J81" s="22"/>
      <c r="K81" s="22"/>
      <c r="L81" s="20"/>
      <c r="M81" s="20"/>
      <c r="N81" s="4"/>
    </row>
    <row r="82" spans="1:14" ht="15.95" customHeight="1" x14ac:dyDescent="0.25">
      <c r="A82" s="20"/>
      <c r="B82" s="20"/>
      <c r="C82" s="18">
        <v>30780</v>
      </c>
      <c r="D82" s="44" t="s">
        <v>10</v>
      </c>
      <c r="E82" s="44"/>
      <c r="F82" s="29" t="s">
        <v>1</v>
      </c>
      <c r="G82" s="45">
        <v>2760</v>
      </c>
      <c r="H82" s="45"/>
      <c r="I82" s="45"/>
      <c r="J82" s="41" t="s">
        <v>12</v>
      </c>
      <c r="K82" s="41"/>
      <c r="L82" s="41"/>
      <c r="M82" s="20" t="s">
        <v>1</v>
      </c>
      <c r="N82" s="4">
        <f>ROUND(C82*G82/1000,)</f>
        <v>84953</v>
      </c>
    </row>
    <row r="83" spans="1:14" ht="15.95" customHeight="1" x14ac:dyDescent="0.25">
      <c r="B83" s="2"/>
      <c r="C83" s="7"/>
      <c r="D83" s="8"/>
      <c r="E83" s="8"/>
      <c r="F83" s="3"/>
      <c r="G83" s="9"/>
      <c r="H83" s="9"/>
      <c r="I83" s="9"/>
      <c r="J83" s="10"/>
      <c r="K83" s="10"/>
      <c r="L83" s="8"/>
      <c r="M83" s="8"/>
      <c r="N83" s="4"/>
    </row>
    <row r="84" spans="1:14" ht="15.95" customHeight="1" x14ac:dyDescent="0.25">
      <c r="B84" s="8"/>
      <c r="C84" s="7"/>
      <c r="D84" s="8"/>
      <c r="E84" s="8"/>
      <c r="F84" s="3"/>
      <c r="G84" s="9"/>
      <c r="H84" s="9"/>
      <c r="I84" s="9"/>
      <c r="J84" s="39" t="s">
        <v>0</v>
      </c>
      <c r="K84" s="39"/>
      <c r="L84" s="39"/>
      <c r="M84" s="6" t="s">
        <v>1</v>
      </c>
      <c r="N84" s="5">
        <f>SUM(N11:N83)-1</f>
        <v>2792511</v>
      </c>
    </row>
    <row r="85" spans="1:14" ht="15.95" customHeight="1" x14ac:dyDescent="0.25">
      <c r="B85" s="8"/>
      <c r="C85" s="7"/>
      <c r="D85" s="8"/>
      <c r="E85" s="8"/>
      <c r="F85" s="3"/>
      <c r="G85" s="9"/>
      <c r="H85" s="38" t="s">
        <v>36</v>
      </c>
      <c r="I85" s="38"/>
      <c r="J85" s="38"/>
      <c r="K85" s="38"/>
      <c r="L85" s="38"/>
      <c r="M85" s="35" t="s">
        <v>1</v>
      </c>
      <c r="N85" s="36">
        <f>ROUND(N84*21.92%,)</f>
        <v>612118</v>
      </c>
    </row>
    <row r="86" spans="1:14" ht="15.95" customHeight="1" x14ac:dyDescent="0.25">
      <c r="A86" s="24"/>
      <c r="B86" s="24"/>
      <c r="C86" s="7"/>
      <c r="D86" s="24"/>
      <c r="E86" s="24"/>
      <c r="F86" s="29"/>
      <c r="G86" s="25"/>
      <c r="H86" s="25"/>
      <c r="I86" s="25"/>
      <c r="J86" s="39" t="s">
        <v>34</v>
      </c>
      <c r="K86" s="39"/>
      <c r="L86" s="39"/>
      <c r="M86" s="6" t="s">
        <v>1</v>
      </c>
      <c r="N86" s="5">
        <f>N85+N84</f>
        <v>3404629</v>
      </c>
    </row>
    <row r="87" spans="1:14" ht="15.95" customHeight="1" x14ac:dyDescent="0.25">
      <c r="A87" s="24"/>
      <c r="B87" s="51" t="s">
        <v>35</v>
      </c>
      <c r="C87" s="7"/>
      <c r="D87" s="24"/>
      <c r="E87" s="24"/>
      <c r="F87" s="29"/>
      <c r="G87" s="25"/>
      <c r="H87" s="25"/>
      <c r="I87" s="25"/>
      <c r="J87" s="28"/>
      <c r="K87" s="28"/>
      <c r="L87" s="28"/>
      <c r="M87" s="6"/>
      <c r="N87" s="5"/>
    </row>
    <row r="88" spans="1:14" ht="15.95" customHeight="1" x14ac:dyDescent="0.25">
      <c r="A88" s="24"/>
      <c r="B88" s="24"/>
      <c r="C88" s="7"/>
      <c r="D88" s="24"/>
      <c r="E88" s="24"/>
      <c r="F88" s="29"/>
      <c r="G88" s="25"/>
      <c r="H88" s="25"/>
      <c r="I88" s="25"/>
      <c r="J88" s="28"/>
      <c r="K88" s="28"/>
      <c r="L88" s="28"/>
      <c r="M88" s="6"/>
      <c r="N88" s="5"/>
    </row>
    <row r="89" spans="1:14" ht="15.95" customHeight="1" x14ac:dyDescent="0.25">
      <c r="A89" s="24"/>
      <c r="B89" s="24"/>
      <c r="C89" s="7"/>
      <c r="D89" s="24"/>
      <c r="E89" s="24"/>
      <c r="F89" s="29"/>
      <c r="G89" s="25"/>
      <c r="H89" s="25"/>
      <c r="I89" s="25"/>
      <c r="J89" s="28"/>
      <c r="K89" s="28"/>
      <c r="L89" s="28"/>
      <c r="M89" s="6"/>
      <c r="N89" s="5"/>
    </row>
    <row r="90" spans="1:14" ht="15.95" customHeight="1" x14ac:dyDescent="0.25">
      <c r="A90" s="24"/>
      <c r="B90" s="24"/>
      <c r="C90" s="7"/>
      <c r="D90" s="24"/>
      <c r="E90" s="24"/>
      <c r="F90" s="29"/>
      <c r="G90" s="25"/>
      <c r="H90" s="25"/>
      <c r="I90" s="25"/>
      <c r="J90" s="28"/>
      <c r="K90" s="28"/>
      <c r="L90" s="28"/>
      <c r="M90" s="6"/>
      <c r="N90" s="5"/>
    </row>
  </sheetData>
  <mergeCells count="48">
    <mergeCell ref="G82:I82"/>
    <mergeCell ref="G57:I57"/>
    <mergeCell ref="D76:E76"/>
    <mergeCell ref="G76:I76"/>
    <mergeCell ref="J57:L57"/>
    <mergeCell ref="J76:L76"/>
    <mergeCell ref="J82:L82"/>
    <mergeCell ref="J84:L84"/>
    <mergeCell ref="D53:E53"/>
    <mergeCell ref="G53:I53"/>
    <mergeCell ref="D35:E35"/>
    <mergeCell ref="G35:I35"/>
    <mergeCell ref="D41:E41"/>
    <mergeCell ref="G41:I41"/>
    <mergeCell ref="D57:F57"/>
    <mergeCell ref="D49:E49"/>
    <mergeCell ref="G49:I49"/>
    <mergeCell ref="J45:L45"/>
    <mergeCell ref="J49:L49"/>
    <mergeCell ref="J53:L53"/>
    <mergeCell ref="D45:E45"/>
    <mergeCell ref="G45:I45"/>
    <mergeCell ref="D82:E82"/>
    <mergeCell ref="D25:E25"/>
    <mergeCell ref="G25:I25"/>
    <mergeCell ref="D11:E11"/>
    <mergeCell ref="G11:I11"/>
    <mergeCell ref="A5:N5"/>
    <mergeCell ref="C7:E7"/>
    <mergeCell ref="F7:I7"/>
    <mergeCell ref="J7:L7"/>
    <mergeCell ref="M7:N7"/>
    <mergeCell ref="A1:N1"/>
    <mergeCell ref="H85:L85"/>
    <mergeCell ref="J86:L86"/>
    <mergeCell ref="B43:B44"/>
    <mergeCell ref="B59:B75"/>
    <mergeCell ref="B78:B81"/>
    <mergeCell ref="B9:B10"/>
    <mergeCell ref="B13:B24"/>
    <mergeCell ref="B37:B40"/>
    <mergeCell ref="B27:B34"/>
    <mergeCell ref="J11:L11"/>
    <mergeCell ref="J25:L25"/>
    <mergeCell ref="J35:L35"/>
    <mergeCell ref="J41:L41"/>
    <mergeCell ref="A2:N2"/>
    <mergeCell ref="A3:N4"/>
  </mergeCells>
  <pageMargins left="0.47" right="0.2" top="0.75" bottom="0.32" header="0.3" footer="0.24"/>
  <pageSetup paperSize="9" scale="90"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Schedule B</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Qadir</dc:creator>
  <cp:lastModifiedBy>Mohammad Arif</cp:lastModifiedBy>
  <cp:lastPrinted>2017-01-25T00:37:43Z</cp:lastPrinted>
  <dcterms:created xsi:type="dcterms:W3CDTF">2017-01-06T17:56:12Z</dcterms:created>
  <dcterms:modified xsi:type="dcterms:W3CDTF">2017-01-25T01:19:44Z</dcterms:modified>
</cp:coreProperties>
</file>