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chedule B" sheetId="2" r:id="rId1"/>
  </sheets>
  <calcPr calcId="144525"/>
</workbook>
</file>

<file path=xl/calcChain.xml><?xml version="1.0" encoding="utf-8"?>
<calcChain xmlns="http://schemas.openxmlformats.org/spreadsheetml/2006/main">
  <c r="N70" i="2" l="1"/>
  <c r="N69" i="2"/>
  <c r="N44" i="2" l="1"/>
  <c r="N66" i="2"/>
  <c r="N35" i="2"/>
  <c r="N23" i="2"/>
  <c r="N10" i="2"/>
  <c r="N48" i="2" l="1"/>
  <c r="N40" i="2"/>
  <c r="N68" i="2" s="1"/>
</calcChain>
</file>

<file path=xl/sharedStrings.xml><?xml version="1.0" encoding="utf-8"?>
<sst xmlns="http://schemas.openxmlformats.org/spreadsheetml/2006/main" count="51" uniqueCount="29">
  <si>
    <t>Total</t>
  </si>
  <si>
    <t>Rs.</t>
  </si>
  <si>
    <t>DETAILED WORKING ESTIMATE FOR RENOVATION OF WATER SUPPLY SCHEME CHOONDIKO, TALUKA NARA DISTRICT KHAIRPUR</t>
  </si>
  <si>
    <t>Rft</t>
  </si>
  <si>
    <t>P.Rft</t>
  </si>
  <si>
    <t>Nos</t>
  </si>
  <si>
    <t>Each</t>
  </si>
  <si>
    <t>No</t>
  </si>
  <si>
    <t>Dismantling and removing road metaling, (CSI No:51, P-13)</t>
  </si>
  <si>
    <t>Cft</t>
  </si>
  <si>
    <t>P.%cft</t>
  </si>
  <si>
    <t>P.%0cft</t>
  </si>
  <si>
    <t>Butt fusion joint 3" dia</t>
  </si>
  <si>
    <t xml:space="preserve">Elbow 90* 3" dia 90mm </t>
  </si>
  <si>
    <t>Excavation for pipe lines tranches and pits soft soil i/c trimming and dressing to true alignment and shape leveling of beds of trenches to level and grade cutting and disposal of surplus earth with in one chain as directed by engineer Incharge, providing fence guards lights flags and temperory crossing for non vehicular traffic where ever required lift up to 5 ft' and lead up to one chain (PHSI No:2 P-60)</t>
  </si>
  <si>
    <t>Providing laying and fixing in trenches trench i/c fitting jointing &amp; testing etc complete in all respect the high destiny polythlene PE pipes (HDPE 100) for water supply conformaing ISO 4427/DIN 8074/8075 BS 3580 and PSI 3051 (PHSI No:1 P-25)</t>
  </si>
  <si>
    <t>High density poly ethylene fitting (PE-100) ACIL "B" class (SMI PHSI No:11 P-18)</t>
  </si>
  <si>
    <t>Refilling the excavated stuff in trenches in 6" thick layres i/c watering ramming or full etc complete. (PHSI No:24 P-77)</t>
  </si>
  <si>
    <t>Contractor</t>
  </si>
  <si>
    <t>G.Total</t>
  </si>
  <si>
    <t>BILL OF QUANTITY (B.O.Q)</t>
  </si>
  <si>
    <t>PART-VI DISTRIBUTION SYSTEM PE PIPE 3" DIA</t>
  </si>
  <si>
    <t>S.#</t>
  </si>
  <si>
    <t>DESCRIPTION</t>
  </si>
  <si>
    <t>QUANTITY</t>
  </si>
  <si>
    <t>RATE</t>
  </si>
  <si>
    <t>UNIT</t>
  </si>
  <si>
    <t>AMOUNT</t>
  </si>
  <si>
    <t>Added 21.37% Above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</si>
</sst>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7" x14ac:knownFonts="1">
    <font>
      <sz val="11"/>
      <color theme="1"/>
      <name val="Calibri"/>
      <family val="2"/>
      <scheme val="minor"/>
    </font>
    <font>
      <sz val="11"/>
      <color theme="1"/>
      <name val="Calibri"/>
      <family val="2"/>
      <scheme val="minor"/>
    </font>
    <font>
      <sz val="12"/>
      <color theme="1"/>
      <name val="Book Antiqua"/>
      <family val="1"/>
    </font>
    <font>
      <b/>
      <sz val="12"/>
      <color theme="1"/>
      <name val="Book Antiqua"/>
      <family val="1"/>
    </font>
    <font>
      <b/>
      <u/>
      <sz val="12"/>
      <color theme="1"/>
      <name val="Book Antiqua"/>
      <family val="1"/>
    </font>
    <font>
      <sz val="11"/>
      <color theme="1"/>
      <name val="Book Antiqua"/>
      <family val="1"/>
    </font>
    <font>
      <b/>
      <u/>
      <sz val="12"/>
      <color theme="1"/>
      <name val="Aharoni"/>
    </font>
  </fonts>
  <fills count="2">
    <fill>
      <patternFill patternType="none"/>
    </fill>
    <fill>
      <patternFill patternType="gray125"/>
    </fill>
  </fills>
  <borders count="5">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0" xfId="0" applyFont="1"/>
    <xf numFmtId="0" fontId="2" fillId="0" borderId="0" xfId="0" applyFont="1" applyAlignment="1">
      <alignment horizontal="left" vertical="center"/>
    </xf>
    <xf numFmtId="0" fontId="2" fillId="0" borderId="0" xfId="0" quotePrefix="1" applyFont="1" applyAlignment="1">
      <alignment horizontal="center" vertical="center"/>
    </xf>
    <xf numFmtId="43" fontId="2" fillId="0" borderId="0" xfId="1" applyFont="1" applyAlignment="1">
      <alignment horizontal="center" vertical="center"/>
    </xf>
    <xf numFmtId="43" fontId="3" fillId="0" borderId="0" xfId="1" applyFont="1" applyAlignment="1">
      <alignment horizontal="center" vertical="center"/>
    </xf>
    <xf numFmtId="2" fontId="3" fillId="0" borderId="0" xfId="0" applyNumberFormat="1" applyFont="1" applyAlignment="1">
      <alignment vertical="center"/>
    </xf>
    <xf numFmtId="164" fontId="2" fillId="0" borderId="0" xfId="0" applyNumberFormat="1"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vertical="center"/>
    </xf>
    <xf numFmtId="43" fontId="2" fillId="0" borderId="1" xfId="1" applyFont="1" applyBorder="1" applyAlignment="1">
      <alignment horizontal="center" vertical="center"/>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xf>
    <xf numFmtId="2" fontId="2" fillId="0" borderId="0" xfId="0" applyNumberFormat="1" applyFont="1" applyAlignment="1">
      <alignment horizontal="center" vertical="center"/>
    </xf>
    <xf numFmtId="1" fontId="2" fillId="0" borderId="0" xfId="0" applyNumberFormat="1" applyFont="1" applyAlignment="1">
      <alignment horizontal="center" vertical="center"/>
    </xf>
    <xf numFmtId="0" fontId="4" fillId="0" borderId="0" xfId="0" applyFont="1" applyAlignment="1">
      <alignment vertical="center" wrapText="1"/>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2" fontId="2" fillId="0" borderId="0" xfId="0" applyNumberFormat="1" applyFont="1" applyAlignment="1">
      <alignment horizontal="center" vertical="center"/>
    </xf>
    <xf numFmtId="0" fontId="2" fillId="0" borderId="0" xfId="0" quotePrefix="1" applyFont="1" applyAlignment="1">
      <alignment horizontal="center" vertical="center"/>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2" fontId="2" fillId="0" borderId="0" xfId="0" applyNumberFormat="1" applyFont="1" applyAlignment="1">
      <alignment horizontal="center" vertical="center"/>
    </xf>
    <xf numFmtId="2" fontId="3" fillId="0" borderId="0" xfId="0" applyNumberFormat="1" applyFont="1" applyAlignment="1">
      <alignment horizontal="right" vertical="center"/>
    </xf>
    <xf numFmtId="0" fontId="4" fillId="0" borderId="0" xfId="0" applyFont="1" applyAlignment="1">
      <alignment vertical="center"/>
    </xf>
    <xf numFmtId="0" fontId="4" fillId="0" borderId="0" xfId="0" quotePrefix="1" applyFont="1" applyAlignment="1">
      <alignment vertical="center"/>
    </xf>
    <xf numFmtId="0" fontId="2" fillId="0" borderId="0" xfId="0" applyFont="1" applyAlignment="1">
      <alignment vertical="top" wrapText="1"/>
    </xf>
    <xf numFmtId="0" fontId="3" fillId="0" borderId="0" xfId="0" applyFont="1" applyAlignment="1">
      <alignment horizontal="left" vertical="center"/>
    </xf>
    <xf numFmtId="2" fontId="3" fillId="0" borderId="1" xfId="0" applyNumberFormat="1" applyFont="1" applyBorder="1" applyAlignment="1">
      <alignment vertical="center"/>
    </xf>
    <xf numFmtId="2" fontId="3" fillId="0" borderId="0" xfId="0" quotePrefix="1" applyNumberFormat="1" applyFont="1" applyAlignment="1">
      <alignment horizontal="center" vertical="center"/>
    </xf>
    <xf numFmtId="2" fontId="3" fillId="0" borderId="0" xfId="0" applyNumberFormat="1" applyFont="1" applyAlignment="1">
      <alignment horizontal="right" vertical="center"/>
    </xf>
    <xf numFmtId="0" fontId="3" fillId="0" borderId="0" xfId="0"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left" vertical="top" wrapText="1"/>
    </xf>
    <xf numFmtId="2" fontId="2" fillId="0" borderId="0" xfId="0" applyNumberFormat="1" applyFont="1" applyAlignment="1">
      <alignment horizontal="center" vertical="center"/>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164" fontId="2" fillId="0" borderId="0" xfId="0" quotePrefix="1" applyNumberFormat="1"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43" fontId="3" fillId="0" borderId="1" xfId="1" applyFont="1" applyBorder="1" applyAlignment="1">
      <alignment horizontal="center"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99392</xdr:colOff>
      <xdr:row>76</xdr:row>
      <xdr:rowOff>1</xdr:rowOff>
    </xdr:from>
    <xdr:to>
      <xdr:col>13</xdr:col>
      <xdr:colOff>745398</xdr:colOff>
      <xdr:row>78</xdr:row>
      <xdr:rowOff>16566</xdr:rowOff>
    </xdr:to>
    <xdr:sp macro="" textlink="">
      <xdr:nvSpPr>
        <xdr:cNvPr id="3" name="Rectangle 2"/>
        <xdr:cNvSpPr/>
      </xdr:nvSpPr>
      <xdr:spPr>
        <a:xfrm>
          <a:off x="5093805" y="14560827"/>
          <a:ext cx="1739310" cy="397565"/>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b="1">
              <a:latin typeface="Book Antiqua" pitchFamily="18" charset="0"/>
            </a:rPr>
            <a:t>Chairman </a:t>
          </a:r>
        </a:p>
        <a:p>
          <a:pPr algn="ctr"/>
          <a:r>
            <a:rPr lang="en-US" sz="1100" b="1">
              <a:latin typeface="Book Antiqua" pitchFamily="18" charset="0"/>
            </a:rPr>
            <a:t>Town</a:t>
          </a:r>
          <a:r>
            <a:rPr lang="en-US" sz="1100" b="1" baseline="0">
              <a:latin typeface="Book Antiqua" pitchFamily="18" charset="0"/>
            </a:rPr>
            <a:t> Committee Nara</a:t>
          </a:r>
          <a:endParaRPr lang="en-US" sz="1100" b="1">
            <a:latin typeface="Book Antiqua" pitchFamily="18" charset="0"/>
          </a:endParaRPr>
        </a:p>
      </xdr:txBody>
    </xdr:sp>
    <xdr:clientData/>
  </xdr:twoCellAnchor>
  <xdr:twoCellAnchor>
    <xdr:from>
      <xdr:col>1</xdr:col>
      <xdr:colOff>2667000</xdr:colOff>
      <xdr:row>76</xdr:row>
      <xdr:rowOff>16567</xdr:rowOff>
    </xdr:from>
    <xdr:to>
      <xdr:col>7</xdr:col>
      <xdr:colOff>189628</xdr:colOff>
      <xdr:row>78</xdr:row>
      <xdr:rowOff>33132</xdr:rowOff>
    </xdr:to>
    <xdr:sp macro="" textlink="">
      <xdr:nvSpPr>
        <xdr:cNvPr id="4" name="Rectangle 3"/>
        <xdr:cNvSpPr/>
      </xdr:nvSpPr>
      <xdr:spPr>
        <a:xfrm>
          <a:off x="2940326" y="14577393"/>
          <a:ext cx="1854432" cy="397565"/>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b="1">
              <a:latin typeface="Book Antiqua" pitchFamily="18" charset="0"/>
            </a:rPr>
            <a:t>Town</a:t>
          </a:r>
          <a:r>
            <a:rPr lang="en-US" sz="1100" b="1" baseline="0">
              <a:latin typeface="Book Antiqua" pitchFamily="18" charset="0"/>
            </a:rPr>
            <a:t> Officer</a:t>
          </a:r>
          <a:r>
            <a:rPr lang="en-US" sz="1100" b="1">
              <a:latin typeface="Book Antiqua" pitchFamily="18" charset="0"/>
            </a:rPr>
            <a:t> </a:t>
          </a:r>
        </a:p>
        <a:p>
          <a:pPr algn="ctr"/>
          <a:r>
            <a:rPr lang="en-US" sz="1100" b="1">
              <a:latin typeface="Book Antiqua" pitchFamily="18" charset="0"/>
            </a:rPr>
            <a:t>Town</a:t>
          </a:r>
          <a:r>
            <a:rPr lang="en-US" sz="1100" b="1" baseline="0">
              <a:latin typeface="Book Antiqua" pitchFamily="18" charset="0"/>
            </a:rPr>
            <a:t> Committee Nara</a:t>
          </a:r>
          <a:endParaRPr lang="en-US" sz="1100" b="1">
            <a:latin typeface="Book Antiqua" pitchFamily="18" charset="0"/>
          </a:endParaRPr>
        </a:p>
      </xdr:txBody>
    </xdr:sp>
    <xdr:clientData/>
  </xdr:twoCellAnchor>
  <xdr:twoCellAnchor>
    <xdr:from>
      <xdr:col>0</xdr:col>
      <xdr:colOff>207065</xdr:colOff>
      <xdr:row>76</xdr:row>
      <xdr:rowOff>16566</xdr:rowOff>
    </xdr:from>
    <xdr:to>
      <xdr:col>1</xdr:col>
      <xdr:colOff>2244549</xdr:colOff>
      <xdr:row>78</xdr:row>
      <xdr:rowOff>33131</xdr:rowOff>
    </xdr:to>
    <xdr:sp macro="" textlink="">
      <xdr:nvSpPr>
        <xdr:cNvPr id="5" name="Rectangle 4"/>
        <xdr:cNvSpPr/>
      </xdr:nvSpPr>
      <xdr:spPr>
        <a:xfrm>
          <a:off x="207065" y="11148392"/>
          <a:ext cx="2269397" cy="397565"/>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b="1">
              <a:latin typeface="Book Antiqua" pitchFamily="18" charset="0"/>
            </a:rPr>
            <a:t>Assistant</a:t>
          </a:r>
          <a:r>
            <a:rPr lang="en-US" sz="1100" b="1" baseline="0">
              <a:latin typeface="Book Antiqua" pitchFamily="18" charset="0"/>
            </a:rPr>
            <a:t> Executive Engineer</a:t>
          </a:r>
          <a:r>
            <a:rPr lang="en-US" sz="1100" b="1">
              <a:latin typeface="Book Antiqua" pitchFamily="18" charset="0"/>
            </a:rPr>
            <a:t> </a:t>
          </a:r>
        </a:p>
        <a:p>
          <a:pPr algn="ctr"/>
          <a:r>
            <a:rPr lang="en-US" sz="1100" b="1">
              <a:latin typeface="Book Antiqua" pitchFamily="18" charset="0"/>
            </a:rPr>
            <a:t>Town</a:t>
          </a:r>
          <a:r>
            <a:rPr lang="en-US" sz="1100" b="1" baseline="0">
              <a:latin typeface="Book Antiqua" pitchFamily="18" charset="0"/>
            </a:rPr>
            <a:t> Committee Nara</a:t>
          </a: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tabSelected="1" topLeftCell="A61" zoomScale="115" zoomScaleNormal="115" workbookViewId="0">
      <selection activeCell="B73" sqref="B73"/>
    </sheetView>
  </sheetViews>
  <sheetFormatPr defaultRowHeight="15" customHeight="1" x14ac:dyDescent="0.25"/>
  <cols>
    <col min="1" max="1" width="4.140625" style="9" customWidth="1"/>
    <col min="2" max="2" width="44.140625" style="1" customWidth="1"/>
    <col min="3" max="3" width="9.28515625" style="1" customWidth="1"/>
    <col min="4" max="4" width="2.140625" style="1" customWidth="1"/>
    <col min="5" max="5" width="2.28515625" style="1" customWidth="1"/>
    <col min="6" max="6" width="4.28515625" style="1" bestFit="1" customWidth="1"/>
    <col min="7" max="8" width="2.85546875" style="1" customWidth="1"/>
    <col min="9" max="9" width="3" style="1" customWidth="1"/>
    <col min="10" max="10" width="4.7109375" style="1" customWidth="1"/>
    <col min="11" max="11" width="3" style="1" customWidth="1"/>
    <col min="12" max="12" width="5" style="1" customWidth="1"/>
    <col min="13" max="13" width="3.7109375" style="1" customWidth="1"/>
    <col min="14" max="14" width="14.7109375" style="1" bestFit="1" customWidth="1"/>
    <col min="15" max="15" width="4.140625" style="1" customWidth="1"/>
    <col min="16" max="16384" width="9.140625" style="1"/>
  </cols>
  <sheetData>
    <row r="1" spans="1:18" ht="15" customHeight="1" x14ac:dyDescent="0.25">
      <c r="A1" s="36">
        <v>196</v>
      </c>
      <c r="B1" s="36"/>
      <c r="C1" s="36"/>
      <c r="D1" s="36"/>
      <c r="E1" s="36"/>
      <c r="F1" s="36"/>
      <c r="G1" s="36"/>
      <c r="H1" s="36"/>
      <c r="I1" s="36"/>
      <c r="J1" s="36"/>
      <c r="K1" s="36"/>
      <c r="L1" s="36"/>
      <c r="M1" s="36"/>
      <c r="N1" s="36"/>
    </row>
    <row r="2" spans="1:18" ht="15" customHeight="1" x14ac:dyDescent="0.25">
      <c r="A2" s="37" t="s">
        <v>20</v>
      </c>
      <c r="B2" s="37"/>
      <c r="C2" s="37"/>
      <c r="D2" s="37"/>
      <c r="E2" s="37"/>
      <c r="F2" s="37"/>
      <c r="G2" s="37"/>
      <c r="H2" s="37"/>
      <c r="I2" s="37"/>
      <c r="J2" s="37"/>
      <c r="K2" s="37"/>
      <c r="L2" s="37"/>
      <c r="M2" s="37"/>
      <c r="N2" s="37"/>
    </row>
    <row r="3" spans="1:18" ht="17.100000000000001" customHeight="1" x14ac:dyDescent="0.25">
      <c r="A3" s="38" t="s">
        <v>2</v>
      </c>
      <c r="B3" s="38"/>
      <c r="C3" s="38"/>
      <c r="D3" s="38"/>
      <c r="E3" s="38"/>
      <c r="F3" s="38"/>
      <c r="G3" s="38"/>
      <c r="H3" s="38"/>
      <c r="I3" s="38"/>
      <c r="J3" s="38"/>
      <c r="K3" s="38"/>
      <c r="L3" s="38"/>
      <c r="M3" s="38"/>
      <c r="N3" s="38"/>
      <c r="O3" s="20"/>
      <c r="P3" s="20"/>
      <c r="Q3" s="12"/>
    </row>
    <row r="4" spans="1:18" ht="17.100000000000001" customHeight="1" x14ac:dyDescent="0.25">
      <c r="A4" s="38"/>
      <c r="B4" s="38"/>
      <c r="C4" s="38"/>
      <c r="D4" s="38"/>
      <c r="E4" s="38"/>
      <c r="F4" s="38"/>
      <c r="G4" s="38"/>
      <c r="H4" s="38"/>
      <c r="I4" s="38"/>
      <c r="J4" s="38"/>
      <c r="K4" s="38"/>
      <c r="L4" s="38"/>
      <c r="M4" s="38"/>
      <c r="N4" s="38"/>
      <c r="O4" s="20"/>
      <c r="P4" s="20"/>
      <c r="Q4" s="12"/>
    </row>
    <row r="5" spans="1:18" ht="17.100000000000001" customHeight="1" thickBot="1" x14ac:dyDescent="0.3">
      <c r="A5" s="39" t="s">
        <v>21</v>
      </c>
      <c r="B5" s="39"/>
      <c r="C5" s="39"/>
      <c r="D5" s="39"/>
      <c r="E5" s="39"/>
      <c r="F5" s="39"/>
      <c r="G5" s="39"/>
      <c r="H5" s="39"/>
      <c r="I5" s="39"/>
      <c r="J5" s="39"/>
      <c r="K5" s="39"/>
      <c r="L5" s="39"/>
      <c r="M5" s="39"/>
      <c r="N5" s="39"/>
      <c r="O5" s="29"/>
    </row>
    <row r="6" spans="1:18" ht="17.100000000000001" customHeight="1" thickBot="1" x14ac:dyDescent="0.3">
      <c r="A6" s="45" t="s">
        <v>22</v>
      </c>
      <c r="B6" s="46" t="s">
        <v>23</v>
      </c>
      <c r="C6" s="47" t="s">
        <v>24</v>
      </c>
      <c r="D6" s="47"/>
      <c r="E6" s="47"/>
      <c r="F6" s="47" t="s">
        <v>25</v>
      </c>
      <c r="G6" s="47"/>
      <c r="H6" s="47"/>
      <c r="I6" s="47"/>
      <c r="J6" s="47" t="s">
        <v>26</v>
      </c>
      <c r="K6" s="47"/>
      <c r="L6" s="47"/>
      <c r="M6" s="47" t="s">
        <v>27</v>
      </c>
      <c r="N6" s="48"/>
      <c r="O6" s="29"/>
    </row>
    <row r="7" spans="1:18" ht="17.100000000000001" customHeight="1" x14ac:dyDescent="0.25">
      <c r="A7" s="30"/>
      <c r="B7" s="29"/>
      <c r="C7" s="29"/>
      <c r="D7" s="29"/>
      <c r="E7" s="29"/>
      <c r="F7" s="29"/>
      <c r="G7" s="29"/>
      <c r="H7" s="29"/>
      <c r="I7" s="29"/>
      <c r="J7" s="29"/>
      <c r="K7" s="29"/>
      <c r="L7" s="29"/>
      <c r="M7" s="29"/>
      <c r="N7" s="29"/>
      <c r="O7" s="29"/>
    </row>
    <row r="8" spans="1:18" ht="15" customHeight="1" x14ac:dyDescent="0.25">
      <c r="A8" s="9">
        <v>1</v>
      </c>
      <c r="B8" s="40" t="s">
        <v>8</v>
      </c>
      <c r="C8" s="2"/>
    </row>
    <row r="9" spans="1:18" ht="15" customHeight="1" x14ac:dyDescent="0.25">
      <c r="A9" s="17"/>
      <c r="B9" s="40"/>
    </row>
    <row r="10" spans="1:18" ht="15" customHeight="1" x14ac:dyDescent="0.25">
      <c r="B10" s="9"/>
      <c r="C10" s="19">
        <v>1000</v>
      </c>
      <c r="D10" s="42" t="s">
        <v>9</v>
      </c>
      <c r="E10" s="42"/>
      <c r="F10" s="3" t="s">
        <v>1</v>
      </c>
      <c r="G10" s="44">
        <v>605</v>
      </c>
      <c r="H10" s="44"/>
      <c r="I10" s="44"/>
      <c r="J10" s="41" t="s">
        <v>10</v>
      </c>
      <c r="K10" s="41"/>
      <c r="L10" s="41"/>
      <c r="M10" s="9" t="s">
        <v>1</v>
      </c>
      <c r="N10" s="4">
        <f>ROUND(C10*G10/100,)</f>
        <v>6050</v>
      </c>
      <c r="O10" s="9"/>
      <c r="P10" s="9"/>
      <c r="Q10" s="9"/>
      <c r="R10" s="9"/>
    </row>
    <row r="11" spans="1:18" ht="15" customHeight="1" x14ac:dyDescent="0.25">
      <c r="B11" s="9"/>
      <c r="C11" s="9"/>
      <c r="D11" s="9"/>
      <c r="E11" s="9"/>
      <c r="F11" s="9"/>
      <c r="G11" s="9"/>
      <c r="H11" s="9"/>
      <c r="I11" s="9"/>
      <c r="J11" s="9"/>
      <c r="K11" s="9"/>
      <c r="L11" s="9"/>
      <c r="M11" s="9"/>
      <c r="N11" s="9"/>
      <c r="O11" s="9"/>
      <c r="P11" s="9"/>
      <c r="Q11" s="9"/>
      <c r="R11" s="9"/>
    </row>
    <row r="12" spans="1:18" ht="15" customHeight="1" x14ac:dyDescent="0.25">
      <c r="A12" s="9">
        <v>2</v>
      </c>
      <c r="B12" s="40" t="s">
        <v>14</v>
      </c>
    </row>
    <row r="13" spans="1:18" ht="15" customHeight="1" x14ac:dyDescent="0.25">
      <c r="B13" s="40"/>
      <c r="N13" s="7"/>
      <c r="O13" s="9"/>
    </row>
    <row r="14" spans="1:18" ht="15" customHeight="1" x14ac:dyDescent="0.25">
      <c r="A14" s="21"/>
      <c r="B14" s="40"/>
      <c r="N14" s="7"/>
      <c r="O14" s="21"/>
    </row>
    <row r="15" spans="1:18" ht="15" customHeight="1" x14ac:dyDescent="0.25">
      <c r="A15" s="21"/>
      <c r="B15" s="40"/>
      <c r="N15" s="7"/>
      <c r="O15" s="21"/>
    </row>
    <row r="16" spans="1:18" ht="15" customHeight="1" x14ac:dyDescent="0.25">
      <c r="A16" s="25"/>
      <c r="B16" s="40"/>
      <c r="N16" s="7"/>
      <c r="O16" s="25"/>
    </row>
    <row r="17" spans="1:15" ht="15" customHeight="1" x14ac:dyDescent="0.25">
      <c r="A17" s="25"/>
      <c r="B17" s="40"/>
      <c r="N17" s="7"/>
      <c r="O17" s="25"/>
    </row>
    <row r="18" spans="1:15" ht="15" customHeight="1" x14ac:dyDescent="0.25">
      <c r="A18" s="25"/>
      <c r="B18" s="40"/>
      <c r="N18" s="7"/>
      <c r="O18" s="25"/>
    </row>
    <row r="19" spans="1:15" ht="15" customHeight="1" x14ac:dyDescent="0.25">
      <c r="A19" s="25"/>
      <c r="B19" s="40"/>
      <c r="N19" s="7"/>
      <c r="O19" s="25"/>
    </row>
    <row r="20" spans="1:15" ht="15" customHeight="1" x14ac:dyDescent="0.25">
      <c r="A20" s="25"/>
      <c r="B20" s="40"/>
      <c r="N20" s="7"/>
      <c r="O20" s="25"/>
    </row>
    <row r="21" spans="1:15" ht="15" customHeight="1" x14ac:dyDescent="0.25">
      <c r="A21" s="25"/>
      <c r="B21" s="40"/>
      <c r="N21" s="7"/>
      <c r="O21" s="25"/>
    </row>
    <row r="22" spans="1:15" ht="15" customHeight="1" x14ac:dyDescent="0.25">
      <c r="A22" s="25"/>
      <c r="B22" s="40"/>
      <c r="N22" s="7"/>
      <c r="O22" s="25"/>
    </row>
    <row r="23" spans="1:15" ht="15" customHeight="1" x14ac:dyDescent="0.25">
      <c r="B23" s="17"/>
      <c r="C23" s="16">
        <v>51800</v>
      </c>
      <c r="D23" s="42" t="s">
        <v>9</v>
      </c>
      <c r="E23" s="42"/>
      <c r="F23" s="24" t="s">
        <v>1</v>
      </c>
      <c r="G23" s="43">
        <v>3600</v>
      </c>
      <c r="H23" s="43"/>
      <c r="I23" s="43"/>
      <c r="J23" s="41" t="s">
        <v>11</v>
      </c>
      <c r="K23" s="41"/>
      <c r="L23" s="41"/>
      <c r="M23" s="14" t="s">
        <v>1</v>
      </c>
      <c r="N23" s="4">
        <f>ROUND(C23*G23/1000,)</f>
        <v>186480</v>
      </c>
      <c r="O23" s="14"/>
    </row>
    <row r="25" spans="1:15" ht="15" customHeight="1" x14ac:dyDescent="0.25">
      <c r="A25" s="14">
        <v>3</v>
      </c>
      <c r="B25" s="40" t="s">
        <v>15</v>
      </c>
      <c r="C25" s="19"/>
      <c r="D25" s="14"/>
      <c r="E25" s="14"/>
      <c r="F25" s="3"/>
      <c r="G25" s="15"/>
      <c r="H25" s="15"/>
      <c r="I25" s="15"/>
      <c r="J25" s="16"/>
      <c r="K25" s="16"/>
      <c r="L25" s="14"/>
      <c r="M25" s="14"/>
      <c r="N25" s="4"/>
    </row>
    <row r="26" spans="1:15" ht="15" customHeight="1" x14ac:dyDescent="0.25">
      <c r="A26" s="14"/>
      <c r="B26" s="40"/>
      <c r="C26" s="19"/>
      <c r="D26" s="14"/>
      <c r="E26" s="14"/>
      <c r="F26" s="3"/>
      <c r="G26" s="15"/>
      <c r="H26" s="15"/>
      <c r="I26" s="15"/>
      <c r="J26" s="16"/>
      <c r="K26" s="16"/>
      <c r="L26" s="14"/>
      <c r="M26" s="14"/>
      <c r="N26" s="4"/>
    </row>
    <row r="27" spans="1:15" ht="15" customHeight="1" x14ac:dyDescent="0.25">
      <c r="A27" s="14"/>
      <c r="B27" s="40"/>
      <c r="C27" s="19"/>
      <c r="D27" s="14"/>
      <c r="E27" s="14"/>
      <c r="F27" s="3"/>
      <c r="G27" s="15"/>
      <c r="H27" s="15"/>
      <c r="I27" s="15"/>
      <c r="J27" s="16"/>
      <c r="K27" s="16"/>
      <c r="L27" s="14"/>
      <c r="M27" s="14"/>
      <c r="N27" s="4"/>
    </row>
    <row r="28" spans="1:15" ht="15" customHeight="1" x14ac:dyDescent="0.25">
      <c r="A28" s="25"/>
      <c r="B28" s="40"/>
      <c r="C28" s="19"/>
      <c r="D28" s="25"/>
      <c r="E28" s="25"/>
      <c r="F28" s="24"/>
      <c r="G28" s="26"/>
      <c r="H28" s="26"/>
      <c r="I28" s="26"/>
      <c r="J28" s="27"/>
      <c r="K28" s="27"/>
      <c r="L28" s="25"/>
      <c r="M28" s="25"/>
      <c r="N28" s="4"/>
    </row>
    <row r="29" spans="1:15" ht="15" customHeight="1" x14ac:dyDescent="0.25">
      <c r="A29" s="25"/>
      <c r="B29" s="40"/>
      <c r="C29" s="19"/>
      <c r="D29" s="25"/>
      <c r="E29" s="25"/>
      <c r="F29" s="24"/>
      <c r="G29" s="26"/>
      <c r="H29" s="26"/>
      <c r="I29" s="26"/>
      <c r="J29" s="27"/>
      <c r="K29" s="27"/>
      <c r="L29" s="25"/>
      <c r="M29" s="25"/>
      <c r="N29" s="4"/>
    </row>
    <row r="30" spans="1:15" ht="15" customHeight="1" x14ac:dyDescent="0.25">
      <c r="A30" s="25"/>
      <c r="B30" s="40"/>
      <c r="C30" s="19"/>
      <c r="D30" s="25"/>
      <c r="E30" s="25"/>
      <c r="F30" s="24"/>
      <c r="G30" s="26"/>
      <c r="H30" s="26"/>
      <c r="I30" s="26"/>
      <c r="J30" s="27"/>
      <c r="K30" s="27"/>
      <c r="L30" s="25"/>
      <c r="M30" s="25"/>
      <c r="N30" s="4"/>
    </row>
    <row r="31" spans="1:15" ht="15" customHeight="1" x14ac:dyDescent="0.25">
      <c r="A31" s="25"/>
      <c r="B31" s="40"/>
      <c r="C31" s="19"/>
      <c r="D31" s="25"/>
      <c r="E31" s="25"/>
      <c r="F31" s="24"/>
      <c r="G31" s="26"/>
      <c r="H31" s="26"/>
      <c r="I31" s="26"/>
      <c r="J31" s="27"/>
      <c r="K31" s="27"/>
      <c r="L31" s="25"/>
      <c r="M31" s="25"/>
      <c r="N31" s="4"/>
    </row>
    <row r="32" spans="1:15" ht="15" customHeight="1" x14ac:dyDescent="0.25">
      <c r="A32" s="21"/>
      <c r="B32" s="40"/>
      <c r="C32" s="19"/>
      <c r="D32" s="21"/>
      <c r="E32" s="21"/>
      <c r="F32" s="24"/>
      <c r="G32" s="22"/>
      <c r="H32" s="22"/>
      <c r="I32" s="22"/>
      <c r="J32" s="23"/>
      <c r="K32" s="23"/>
      <c r="L32" s="21"/>
      <c r="M32" s="21"/>
      <c r="N32" s="4"/>
    </row>
    <row r="33" spans="1:14" ht="15" customHeight="1" x14ac:dyDescent="0.25">
      <c r="A33" s="21"/>
      <c r="B33" s="31"/>
      <c r="C33" s="19"/>
      <c r="D33" s="21"/>
      <c r="E33" s="21"/>
      <c r="F33" s="24"/>
      <c r="G33" s="22"/>
      <c r="H33" s="22"/>
      <c r="I33" s="22"/>
      <c r="J33" s="23"/>
      <c r="K33" s="23"/>
      <c r="L33" s="21"/>
      <c r="M33" s="21"/>
      <c r="N33" s="4"/>
    </row>
    <row r="34" spans="1:14" ht="15" customHeight="1" x14ac:dyDescent="0.25">
      <c r="A34" s="21"/>
      <c r="B34" s="31"/>
      <c r="C34" s="19"/>
      <c r="D34" s="21"/>
      <c r="E34" s="21"/>
      <c r="F34" s="24"/>
      <c r="G34" s="22"/>
      <c r="H34" s="22"/>
      <c r="I34" s="22"/>
      <c r="J34" s="23"/>
      <c r="K34" s="23"/>
      <c r="L34" s="21"/>
      <c r="M34" s="21"/>
      <c r="N34" s="4"/>
    </row>
    <row r="35" spans="1:14" ht="15" customHeight="1" x14ac:dyDescent="0.25">
      <c r="A35" s="14"/>
      <c r="B35" s="17"/>
      <c r="C35" s="18">
        <v>8800</v>
      </c>
      <c r="D35" s="42" t="s">
        <v>3</v>
      </c>
      <c r="E35" s="42"/>
      <c r="F35" s="24" t="s">
        <v>1</v>
      </c>
      <c r="G35" s="43">
        <v>148</v>
      </c>
      <c r="H35" s="43"/>
      <c r="I35" s="43"/>
      <c r="J35" s="41" t="s">
        <v>4</v>
      </c>
      <c r="K35" s="41"/>
      <c r="L35" s="41"/>
      <c r="M35" s="17" t="s">
        <v>1</v>
      </c>
      <c r="N35" s="4">
        <f>ROUND(C35*G35,)</f>
        <v>1302400</v>
      </c>
    </row>
    <row r="36" spans="1:14" ht="15" customHeight="1" x14ac:dyDescent="0.25">
      <c r="A36" s="14"/>
      <c r="B36" s="2"/>
      <c r="C36" s="19"/>
      <c r="D36" s="14"/>
      <c r="E36" s="14"/>
      <c r="F36" s="3"/>
      <c r="G36" s="15"/>
      <c r="H36" s="15"/>
      <c r="I36" s="15"/>
      <c r="J36" s="16"/>
      <c r="K36" s="16"/>
      <c r="L36" s="14"/>
      <c r="M36" s="14"/>
      <c r="N36" s="4"/>
    </row>
    <row r="37" spans="1:14" ht="15" customHeight="1" x14ac:dyDescent="0.25">
      <c r="A37" s="14">
        <v>4</v>
      </c>
      <c r="B37" s="40" t="s">
        <v>16</v>
      </c>
      <c r="C37" s="19"/>
      <c r="D37" s="14"/>
      <c r="E37" s="14"/>
      <c r="F37" s="3"/>
      <c r="G37" s="15"/>
      <c r="H37" s="15"/>
      <c r="I37" s="15"/>
      <c r="J37" s="16"/>
      <c r="K37" s="16"/>
      <c r="L37" s="14"/>
      <c r="M37" s="14"/>
      <c r="N37" s="4"/>
    </row>
    <row r="38" spans="1:14" ht="15" customHeight="1" x14ac:dyDescent="0.25">
      <c r="A38" s="14"/>
      <c r="B38" s="40"/>
      <c r="C38" s="19"/>
      <c r="D38" s="14"/>
      <c r="E38" s="14"/>
      <c r="F38" s="3"/>
      <c r="G38" s="15"/>
      <c r="H38" s="15"/>
      <c r="I38" s="15"/>
      <c r="J38" s="16"/>
      <c r="K38" s="16"/>
      <c r="L38" s="14"/>
      <c r="M38" s="14"/>
      <c r="N38" s="4"/>
    </row>
    <row r="39" spans="1:14" ht="15" customHeight="1" x14ac:dyDescent="0.25">
      <c r="A39" s="14"/>
      <c r="B39" s="2"/>
      <c r="C39" s="19"/>
      <c r="D39" s="14"/>
      <c r="E39" s="14"/>
      <c r="F39" s="3"/>
      <c r="G39" s="15"/>
      <c r="H39" s="15"/>
      <c r="I39" s="15"/>
      <c r="J39" s="16"/>
      <c r="K39" s="16"/>
      <c r="L39" s="14"/>
      <c r="M39" s="14"/>
      <c r="N39" s="4"/>
    </row>
    <row r="40" spans="1:14" ht="15" customHeight="1" x14ac:dyDescent="0.25">
      <c r="A40" s="14"/>
      <c r="B40" s="17"/>
      <c r="C40" s="19">
        <v>3</v>
      </c>
      <c r="D40" s="42" t="s">
        <v>7</v>
      </c>
      <c r="E40" s="42"/>
      <c r="F40" s="24" t="s">
        <v>1</v>
      </c>
      <c r="G40" s="43">
        <v>1341</v>
      </c>
      <c r="H40" s="43"/>
      <c r="I40" s="43"/>
      <c r="J40" s="41" t="s">
        <v>6</v>
      </c>
      <c r="K40" s="41"/>
      <c r="L40" s="41"/>
      <c r="M40" s="17" t="s">
        <v>1</v>
      </c>
      <c r="N40" s="4">
        <f>ROUND(C40*G40,)</f>
        <v>4023</v>
      </c>
    </row>
    <row r="41" spans="1:14" ht="15" customHeight="1" x14ac:dyDescent="0.25">
      <c r="A41" s="14"/>
      <c r="B41" s="2"/>
      <c r="C41" s="19"/>
      <c r="D41" s="14"/>
      <c r="E41" s="14"/>
      <c r="F41" s="3"/>
      <c r="G41" s="15"/>
      <c r="H41" s="15"/>
      <c r="I41" s="15"/>
      <c r="J41" s="16"/>
      <c r="K41" s="16"/>
      <c r="L41" s="14"/>
      <c r="M41" s="14"/>
      <c r="N41" s="4"/>
    </row>
    <row r="42" spans="1:14" ht="15" customHeight="1" x14ac:dyDescent="0.25">
      <c r="A42" s="21"/>
      <c r="B42" s="2" t="s">
        <v>13</v>
      </c>
      <c r="C42" s="19"/>
      <c r="D42" s="21"/>
      <c r="E42" s="21"/>
      <c r="F42" s="24"/>
      <c r="G42" s="22"/>
      <c r="H42" s="22"/>
      <c r="I42" s="22"/>
      <c r="J42" s="23"/>
      <c r="K42" s="23"/>
      <c r="L42" s="21"/>
      <c r="M42" s="21"/>
      <c r="N42" s="4"/>
    </row>
    <row r="43" spans="1:14" ht="15" customHeight="1" x14ac:dyDescent="0.25">
      <c r="A43" s="21"/>
      <c r="B43" s="2"/>
      <c r="C43" s="19"/>
      <c r="D43" s="21"/>
      <c r="E43" s="21"/>
      <c r="F43" s="24"/>
      <c r="G43" s="22"/>
      <c r="H43" s="22"/>
      <c r="I43" s="22"/>
      <c r="J43" s="23"/>
      <c r="K43" s="23"/>
      <c r="L43" s="21"/>
      <c r="M43" s="21"/>
      <c r="N43" s="4"/>
    </row>
    <row r="44" spans="1:14" ht="15" customHeight="1" x14ac:dyDescent="0.25">
      <c r="A44" s="21"/>
      <c r="B44" s="21"/>
      <c r="C44" s="19">
        <v>3</v>
      </c>
      <c r="D44" s="42" t="s">
        <v>7</v>
      </c>
      <c r="E44" s="42"/>
      <c r="F44" s="24" t="s">
        <v>1</v>
      </c>
      <c r="G44" s="43">
        <v>1118</v>
      </c>
      <c r="H44" s="43"/>
      <c r="I44" s="43"/>
      <c r="J44" s="41" t="s">
        <v>6</v>
      </c>
      <c r="K44" s="41"/>
      <c r="L44" s="41"/>
      <c r="M44" s="21" t="s">
        <v>1</v>
      </c>
      <c r="N44" s="4">
        <f>ROUND(C44*G44,)</f>
        <v>3354</v>
      </c>
    </row>
    <row r="45" spans="1:14" ht="15" customHeight="1" x14ac:dyDescent="0.25">
      <c r="A45" s="21"/>
      <c r="B45" s="2"/>
      <c r="C45" s="19"/>
      <c r="D45" s="21"/>
      <c r="E45" s="21"/>
      <c r="F45" s="24"/>
      <c r="G45" s="22"/>
      <c r="H45" s="22"/>
      <c r="I45" s="22"/>
      <c r="J45" s="23"/>
      <c r="K45" s="23"/>
      <c r="L45" s="21"/>
      <c r="M45" s="21"/>
      <c r="N45" s="4"/>
    </row>
    <row r="46" spans="1:14" ht="15" customHeight="1" x14ac:dyDescent="0.25">
      <c r="A46" s="14">
        <v>5</v>
      </c>
      <c r="B46" s="2" t="s">
        <v>12</v>
      </c>
      <c r="C46" s="19"/>
      <c r="D46" s="14"/>
      <c r="E46" s="14"/>
      <c r="F46" s="3"/>
      <c r="G46" s="15"/>
      <c r="H46" s="15"/>
      <c r="I46" s="15"/>
      <c r="J46" s="16"/>
      <c r="K46" s="16"/>
      <c r="L46" s="14"/>
      <c r="M46" s="14"/>
      <c r="N46" s="4"/>
    </row>
    <row r="47" spans="1:14" ht="15" customHeight="1" x14ac:dyDescent="0.25">
      <c r="A47" s="14"/>
      <c r="B47" s="2"/>
      <c r="C47" s="19"/>
      <c r="D47" s="14"/>
      <c r="E47" s="14"/>
      <c r="F47" s="3"/>
      <c r="G47" s="15"/>
      <c r="H47" s="15"/>
      <c r="I47" s="15"/>
      <c r="J47" s="16"/>
      <c r="K47" s="16"/>
      <c r="L47" s="14"/>
      <c r="M47" s="14"/>
      <c r="N47" s="4"/>
    </row>
    <row r="48" spans="1:14" ht="15" customHeight="1" x14ac:dyDescent="0.25">
      <c r="A48" s="14"/>
      <c r="B48" s="17"/>
      <c r="C48" s="19">
        <v>10</v>
      </c>
      <c r="D48" s="42" t="s">
        <v>5</v>
      </c>
      <c r="E48" s="42"/>
      <c r="F48" s="24" t="s">
        <v>1</v>
      </c>
      <c r="G48" s="43">
        <v>600</v>
      </c>
      <c r="H48" s="43"/>
      <c r="I48" s="43"/>
      <c r="J48" s="41" t="s">
        <v>6</v>
      </c>
      <c r="K48" s="41"/>
      <c r="L48" s="41"/>
      <c r="M48" s="17" t="s">
        <v>1</v>
      </c>
      <c r="N48" s="4">
        <f>ROUND(C48*G48,)</f>
        <v>6000</v>
      </c>
    </row>
    <row r="49" spans="1:14" ht="15" customHeight="1" x14ac:dyDescent="0.25">
      <c r="A49" s="21"/>
      <c r="B49" s="2"/>
      <c r="C49" s="23"/>
      <c r="D49" s="21"/>
      <c r="E49" s="21"/>
      <c r="F49" s="24"/>
      <c r="G49" s="22"/>
      <c r="H49" s="22"/>
      <c r="I49" s="22"/>
      <c r="J49" s="23"/>
      <c r="K49" s="23"/>
      <c r="L49" s="21"/>
      <c r="M49" s="21"/>
      <c r="N49" s="4"/>
    </row>
    <row r="50" spans="1:14" ht="15" customHeight="1" x14ac:dyDescent="0.25">
      <c r="A50" s="25"/>
      <c r="B50" s="2"/>
      <c r="C50" s="27"/>
      <c r="D50" s="25"/>
      <c r="E50" s="25"/>
      <c r="F50" s="24"/>
      <c r="G50" s="26"/>
      <c r="H50" s="26"/>
      <c r="I50" s="26"/>
      <c r="J50" s="27"/>
      <c r="K50" s="27"/>
      <c r="L50" s="25"/>
      <c r="M50" s="25"/>
      <c r="N50" s="4"/>
    </row>
    <row r="51" spans="1:14" ht="15" customHeight="1" x14ac:dyDescent="0.25">
      <c r="A51" s="25"/>
      <c r="B51" s="2"/>
      <c r="C51" s="27"/>
      <c r="D51" s="25"/>
      <c r="E51" s="25"/>
      <c r="F51" s="24"/>
      <c r="G51" s="26"/>
      <c r="H51" s="26"/>
      <c r="I51" s="26"/>
      <c r="J51" s="27"/>
      <c r="K51" s="27"/>
      <c r="L51" s="25"/>
      <c r="M51" s="25"/>
      <c r="N51" s="4"/>
    </row>
    <row r="52" spans="1:14" ht="15" customHeight="1" x14ac:dyDescent="0.25">
      <c r="A52" s="25"/>
      <c r="B52" s="2"/>
      <c r="C52" s="27"/>
      <c r="D52" s="25"/>
      <c r="E52" s="25"/>
      <c r="F52" s="24"/>
      <c r="G52" s="26"/>
      <c r="H52" s="26"/>
      <c r="I52" s="26"/>
      <c r="J52" s="27"/>
      <c r="K52" s="27"/>
      <c r="L52" s="25"/>
      <c r="M52" s="25"/>
      <c r="N52" s="4"/>
    </row>
    <row r="53" spans="1:14" ht="15" customHeight="1" x14ac:dyDescent="0.25">
      <c r="A53" s="25"/>
      <c r="B53" s="2"/>
      <c r="C53" s="27"/>
      <c r="D53" s="25"/>
      <c r="E53" s="25"/>
      <c r="F53" s="24"/>
      <c r="G53" s="26"/>
      <c r="H53" s="26"/>
      <c r="I53" s="26"/>
      <c r="J53" s="27"/>
      <c r="K53" s="27"/>
      <c r="L53" s="25"/>
      <c r="M53" s="25"/>
      <c r="N53" s="4"/>
    </row>
    <row r="54" spans="1:14" ht="15" customHeight="1" x14ac:dyDescent="0.25">
      <c r="A54" s="25"/>
      <c r="B54" s="2"/>
      <c r="C54" s="27"/>
      <c r="D54" s="25"/>
      <c r="E54" s="25"/>
      <c r="F54" s="24"/>
      <c r="G54" s="26"/>
      <c r="H54" s="26"/>
      <c r="I54" s="26"/>
      <c r="J54" s="27"/>
      <c r="K54" s="27"/>
      <c r="L54" s="25"/>
      <c r="M54" s="25"/>
      <c r="N54" s="4"/>
    </row>
    <row r="55" spans="1:14" ht="15" customHeight="1" x14ac:dyDescent="0.25">
      <c r="A55" s="25"/>
      <c r="B55" s="2"/>
      <c r="C55" s="27"/>
      <c r="D55" s="25"/>
      <c r="E55" s="25"/>
      <c r="F55" s="24"/>
      <c r="G55" s="26"/>
      <c r="H55" s="26"/>
      <c r="I55" s="26"/>
      <c r="J55" s="27"/>
      <c r="K55" s="27"/>
      <c r="L55" s="25"/>
      <c r="M55" s="25"/>
      <c r="N55" s="4"/>
    </row>
    <row r="56" spans="1:14" ht="15" customHeight="1" x14ac:dyDescent="0.25">
      <c r="A56" s="25"/>
      <c r="B56" s="2"/>
      <c r="C56" s="27"/>
      <c r="D56" s="25"/>
      <c r="E56" s="25"/>
      <c r="F56" s="24"/>
      <c r="G56" s="26"/>
      <c r="H56" s="26"/>
      <c r="I56" s="26"/>
      <c r="J56" s="27"/>
      <c r="K56" s="27"/>
      <c r="L56" s="25"/>
      <c r="M56" s="25"/>
      <c r="N56" s="4"/>
    </row>
    <row r="57" spans="1:14" ht="15" customHeight="1" x14ac:dyDescent="0.25">
      <c r="A57" s="25"/>
      <c r="B57" s="2"/>
      <c r="C57" s="27"/>
      <c r="D57" s="25"/>
      <c r="E57" s="25"/>
      <c r="F57" s="24"/>
      <c r="G57" s="26"/>
      <c r="H57" s="26"/>
      <c r="I57" s="26"/>
      <c r="J57" s="27"/>
      <c r="K57" s="27"/>
      <c r="L57" s="25"/>
      <c r="M57" s="25"/>
      <c r="N57" s="4"/>
    </row>
    <row r="58" spans="1:14" ht="15" customHeight="1" x14ac:dyDescent="0.25">
      <c r="A58" s="25"/>
      <c r="B58" s="2"/>
      <c r="C58" s="27"/>
      <c r="D58" s="25"/>
      <c r="E58" s="25"/>
      <c r="F58" s="24"/>
      <c r="G58" s="26"/>
      <c r="H58" s="26"/>
      <c r="I58" s="26"/>
      <c r="J58" s="27"/>
      <c r="K58" s="27"/>
      <c r="L58" s="25"/>
      <c r="M58" s="25"/>
      <c r="N58" s="4"/>
    </row>
    <row r="59" spans="1:14" ht="15" customHeight="1" x14ac:dyDescent="0.25">
      <c r="A59" s="25"/>
      <c r="B59" s="2"/>
      <c r="C59" s="27"/>
      <c r="D59" s="25"/>
      <c r="E59" s="25"/>
      <c r="F59" s="24"/>
      <c r="G59" s="26"/>
      <c r="H59" s="26"/>
      <c r="I59" s="26"/>
      <c r="J59" s="27"/>
      <c r="K59" s="27"/>
      <c r="L59" s="25"/>
      <c r="M59" s="25"/>
      <c r="N59" s="4"/>
    </row>
    <row r="60" spans="1:14" ht="15" customHeight="1" x14ac:dyDescent="0.25">
      <c r="A60" s="25"/>
      <c r="B60" s="2"/>
      <c r="C60" s="27"/>
      <c r="D60" s="25"/>
      <c r="E60" s="25"/>
      <c r="F60" s="24"/>
      <c r="G60" s="26"/>
      <c r="H60" s="26"/>
      <c r="I60" s="26"/>
      <c r="J60" s="27"/>
      <c r="K60" s="27"/>
      <c r="L60" s="25"/>
      <c r="M60" s="25"/>
      <c r="N60" s="4"/>
    </row>
    <row r="61" spans="1:14" ht="15" customHeight="1" x14ac:dyDescent="0.25">
      <c r="A61" s="25"/>
      <c r="B61" s="2"/>
      <c r="C61" s="27"/>
      <c r="D61" s="25"/>
      <c r="E61" s="25"/>
      <c r="F61" s="24"/>
      <c r="G61" s="26"/>
      <c r="H61" s="26"/>
      <c r="I61" s="26"/>
      <c r="J61" s="27"/>
      <c r="K61" s="27"/>
      <c r="L61" s="25"/>
      <c r="M61" s="25"/>
      <c r="N61" s="4"/>
    </row>
    <row r="62" spans="1:14" ht="15" customHeight="1" x14ac:dyDescent="0.25">
      <c r="A62" s="21">
        <v>7</v>
      </c>
      <c r="B62" s="40" t="s">
        <v>17</v>
      </c>
      <c r="C62" s="23"/>
      <c r="D62" s="21"/>
      <c r="E62" s="21"/>
      <c r="F62" s="24"/>
      <c r="G62" s="22"/>
      <c r="H62" s="22"/>
      <c r="I62" s="22"/>
      <c r="J62" s="23"/>
      <c r="K62" s="23"/>
      <c r="L62" s="21"/>
      <c r="M62" s="21"/>
      <c r="N62" s="4"/>
    </row>
    <row r="63" spans="1:14" ht="15" customHeight="1" x14ac:dyDescent="0.25">
      <c r="A63" s="21"/>
      <c r="B63" s="40"/>
      <c r="C63" s="23"/>
      <c r="D63" s="21"/>
      <c r="E63" s="21"/>
      <c r="F63" s="24"/>
      <c r="G63" s="22"/>
      <c r="H63" s="22"/>
      <c r="I63" s="22"/>
      <c r="J63" s="23"/>
      <c r="K63" s="23"/>
      <c r="L63" s="21"/>
      <c r="M63" s="21"/>
      <c r="N63" s="4"/>
    </row>
    <row r="64" spans="1:14" ht="15" customHeight="1" x14ac:dyDescent="0.25">
      <c r="A64" s="21"/>
      <c r="B64" s="40"/>
      <c r="C64" s="23"/>
      <c r="D64" s="21"/>
      <c r="E64" s="21"/>
      <c r="F64" s="24"/>
      <c r="G64" s="22"/>
      <c r="H64" s="22"/>
      <c r="I64" s="22"/>
      <c r="J64" s="23"/>
      <c r="K64" s="23"/>
      <c r="L64" s="21"/>
      <c r="M64" s="21"/>
      <c r="N64" s="4"/>
    </row>
    <row r="65" spans="1:14" ht="15" customHeight="1" x14ac:dyDescent="0.25">
      <c r="A65" s="25"/>
      <c r="B65" s="40"/>
      <c r="C65" s="27"/>
      <c r="D65" s="25"/>
      <c r="E65" s="25"/>
      <c r="F65" s="24"/>
      <c r="G65" s="26"/>
      <c r="H65" s="26"/>
      <c r="I65" s="26"/>
      <c r="J65" s="27"/>
      <c r="K65" s="27"/>
      <c r="L65" s="25"/>
      <c r="M65" s="25"/>
      <c r="N65" s="4"/>
    </row>
    <row r="66" spans="1:14" ht="15" customHeight="1" x14ac:dyDescent="0.25">
      <c r="A66" s="21"/>
      <c r="B66" s="21"/>
      <c r="C66" s="19">
        <v>47520</v>
      </c>
      <c r="D66" s="42" t="s">
        <v>9</v>
      </c>
      <c r="E66" s="42"/>
      <c r="F66" s="24" t="s">
        <v>1</v>
      </c>
      <c r="G66" s="43">
        <v>2760</v>
      </c>
      <c r="H66" s="43"/>
      <c r="I66" s="43"/>
      <c r="J66" s="41" t="s">
        <v>11</v>
      </c>
      <c r="K66" s="41"/>
      <c r="L66" s="41"/>
      <c r="M66" s="8" t="s">
        <v>1</v>
      </c>
      <c r="N66" s="13">
        <f>ROUND(C66*G66/1000,)</f>
        <v>131155</v>
      </c>
    </row>
    <row r="67" spans="1:14" ht="15" customHeight="1" x14ac:dyDescent="0.25">
      <c r="B67" s="2"/>
      <c r="C67" s="7"/>
      <c r="D67" s="9"/>
      <c r="E67" s="9"/>
      <c r="F67" s="3"/>
      <c r="G67" s="10"/>
      <c r="H67" s="10"/>
      <c r="I67" s="10"/>
      <c r="J67" s="11"/>
      <c r="K67" s="11"/>
      <c r="L67" s="9"/>
      <c r="M67" s="9"/>
      <c r="N67" s="4"/>
    </row>
    <row r="68" spans="1:14" ht="15" customHeight="1" x14ac:dyDescent="0.25">
      <c r="B68" s="9"/>
      <c r="C68" s="7"/>
      <c r="D68" s="9"/>
      <c r="E68" s="9"/>
      <c r="F68" s="3"/>
      <c r="G68" s="10"/>
      <c r="H68" s="10"/>
      <c r="I68" s="10"/>
      <c r="J68" s="35" t="s">
        <v>0</v>
      </c>
      <c r="K68" s="35"/>
      <c r="L68" s="35"/>
      <c r="M68" s="6" t="s">
        <v>1</v>
      </c>
      <c r="N68" s="5">
        <f>SUM(N10:N67)</f>
        <v>1639462</v>
      </c>
    </row>
    <row r="69" spans="1:14" ht="15" customHeight="1" x14ac:dyDescent="0.25">
      <c r="B69" s="9"/>
      <c r="C69" s="7"/>
      <c r="D69" s="9"/>
      <c r="E69" s="9"/>
      <c r="F69" s="34" t="s">
        <v>28</v>
      </c>
      <c r="G69" s="34"/>
      <c r="H69" s="34"/>
      <c r="I69" s="34"/>
      <c r="J69" s="34"/>
      <c r="K69" s="34"/>
      <c r="L69" s="34"/>
      <c r="M69" s="33" t="s">
        <v>1</v>
      </c>
      <c r="N69" s="49">
        <f>ROUND(N68*21.37%,)</f>
        <v>350353</v>
      </c>
    </row>
    <row r="70" spans="1:14" ht="15" customHeight="1" x14ac:dyDescent="0.25">
      <c r="A70" s="25"/>
      <c r="B70" s="25"/>
      <c r="C70" s="7"/>
      <c r="D70" s="25"/>
      <c r="E70" s="25"/>
      <c r="F70" s="24"/>
      <c r="G70" s="26"/>
      <c r="H70" s="26"/>
      <c r="I70" s="26"/>
      <c r="J70" s="35" t="s">
        <v>19</v>
      </c>
      <c r="K70" s="35"/>
      <c r="L70" s="35"/>
      <c r="M70" s="6" t="s">
        <v>1</v>
      </c>
      <c r="N70" s="5">
        <f>N69+N68+38</f>
        <v>1989853</v>
      </c>
    </row>
    <row r="71" spans="1:14" ht="15" customHeight="1" x14ac:dyDescent="0.25">
      <c r="A71" s="25"/>
      <c r="B71" s="32" t="s">
        <v>18</v>
      </c>
      <c r="C71" s="7"/>
      <c r="D71" s="25"/>
      <c r="E71" s="25"/>
      <c r="F71" s="24"/>
      <c r="G71" s="26"/>
      <c r="H71" s="26"/>
      <c r="I71" s="26"/>
      <c r="J71" s="28"/>
      <c r="K71" s="28"/>
      <c r="L71" s="28"/>
      <c r="M71" s="6"/>
      <c r="N71" s="5"/>
    </row>
    <row r="72" spans="1:14" ht="15" customHeight="1" x14ac:dyDescent="0.25">
      <c r="A72" s="25"/>
      <c r="B72" s="25"/>
      <c r="C72" s="7"/>
      <c r="D72" s="25"/>
      <c r="E72" s="25"/>
      <c r="F72" s="24"/>
      <c r="G72" s="26"/>
      <c r="H72" s="26"/>
      <c r="I72" s="26"/>
      <c r="J72" s="28"/>
      <c r="K72" s="28"/>
      <c r="L72" s="28"/>
      <c r="M72" s="6"/>
      <c r="N72" s="5"/>
    </row>
    <row r="73" spans="1:14" ht="15" customHeight="1" x14ac:dyDescent="0.25">
      <c r="A73" s="25"/>
      <c r="B73" s="25"/>
      <c r="C73" s="7"/>
      <c r="D73" s="25"/>
      <c r="E73" s="25"/>
      <c r="F73" s="24"/>
      <c r="G73" s="26"/>
      <c r="H73" s="26"/>
      <c r="I73" s="26"/>
      <c r="J73" s="28"/>
      <c r="K73" s="28"/>
      <c r="L73" s="28"/>
      <c r="M73" s="6"/>
      <c r="N73" s="5"/>
    </row>
  </sheetData>
  <mergeCells count="37">
    <mergeCell ref="F69:L69"/>
    <mergeCell ref="J68:L68"/>
    <mergeCell ref="D35:E35"/>
    <mergeCell ref="G35:I35"/>
    <mergeCell ref="D40:E40"/>
    <mergeCell ref="G40:I40"/>
    <mergeCell ref="D48:E48"/>
    <mergeCell ref="G48:I48"/>
    <mergeCell ref="D44:E44"/>
    <mergeCell ref="G44:I44"/>
    <mergeCell ref="D66:E66"/>
    <mergeCell ref="G66:I66"/>
    <mergeCell ref="J48:L48"/>
    <mergeCell ref="J66:L66"/>
    <mergeCell ref="B8:B9"/>
    <mergeCell ref="B12:B22"/>
    <mergeCell ref="B25:B32"/>
    <mergeCell ref="B37:B38"/>
    <mergeCell ref="D23:E23"/>
    <mergeCell ref="G23:I23"/>
    <mergeCell ref="D10:E10"/>
    <mergeCell ref="G10:I10"/>
    <mergeCell ref="J70:L70"/>
    <mergeCell ref="A1:N1"/>
    <mergeCell ref="A2:N2"/>
    <mergeCell ref="A3:N4"/>
    <mergeCell ref="A5:N5"/>
    <mergeCell ref="C6:E6"/>
    <mergeCell ref="F6:I6"/>
    <mergeCell ref="J6:L6"/>
    <mergeCell ref="M6:N6"/>
    <mergeCell ref="B62:B65"/>
    <mergeCell ref="J10:L10"/>
    <mergeCell ref="J23:L23"/>
    <mergeCell ref="J35:L35"/>
    <mergeCell ref="J40:L40"/>
    <mergeCell ref="J44:L44"/>
  </mergeCells>
  <pageMargins left="0.47" right="0.2" top="0.75" bottom="0.32" header="0.3" footer="0.24"/>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Schedule 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2017-01-25T01:21:58Z</cp:lastPrinted>
  <dcterms:created xsi:type="dcterms:W3CDTF">2017-01-06T17:56:12Z</dcterms:created>
  <dcterms:modified xsi:type="dcterms:W3CDTF">2017-01-25T01:22:01Z</dcterms:modified>
</cp:coreProperties>
</file>