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72" i="1"/>
  <c r="I58" i="1"/>
  <c r="I71" i="1"/>
  <c r="I74" i="1" l="1"/>
  <c r="I62" i="1"/>
  <c r="I31" i="1"/>
  <c r="I38" i="1"/>
  <c r="I23" i="1"/>
  <c r="I18" i="1"/>
  <c r="I14" i="1"/>
</calcChain>
</file>

<file path=xl/sharedStrings.xml><?xml version="1.0" encoding="utf-8"?>
<sst xmlns="http://schemas.openxmlformats.org/spreadsheetml/2006/main" count="56" uniqueCount="31">
  <si>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</si>
  <si>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</si>
  <si>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</si>
  <si>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</si>
  <si>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</si>
  <si>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</si>
  <si>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</si>
  <si>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</si>
  <si>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</si>
  <si>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</si>
  <si>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</si>
  <si>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</si>
  <si>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</si>
  <si>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</si>
  <si>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</si>
  <si>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</si>
  <si>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</si>
  <si>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</si>
  <si>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</si>
  <si>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</si>
  <si>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</si>
  <si>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</si>
  <si>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</si>
  <si>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</si>
  <si>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</si>
  <si>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</si>
  <si>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</si>
  <si>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</si>
  <si>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Added 21.81 % Above</t>
  </si>
  <si>
    <t xml:space="preserve">     Contractor</t>
  </si>
  <si>
    <t>DETAILED WORKING ESTIMATE FOR CONSTRUCTION OF CULVERT ON METAHRI MINOR AT VILLAGE PITASHO PANHYAR  WARD NO.07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</si>
</sst>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activeCell="C11" sqref="C11"/>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184</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30</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768.5</v>
      </c>
      <c r="D14" s="15" t="s">
        <v>5</v>
      </c>
      <c r="E14" s="20" t="s">
        <v>0</v>
      </c>
      <c r="F14" s="34">
        <v>3176.25</v>
      </c>
      <c r="G14" s="18" t="s">
        <v>1</v>
      </c>
      <c r="H14" s="4" t="s">
        <v>0</v>
      </c>
      <c r="I14" s="51">
        <f>ROUND(C14*F14/1000,)</f>
        <v>2441</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210.5</v>
      </c>
      <c r="D18" s="17" t="s">
        <v>5</v>
      </c>
      <c r="E18" s="13" t="s">
        <v>0</v>
      </c>
      <c r="F18" s="35">
        <v>9416.2800000000007</v>
      </c>
      <c r="G18" s="18" t="s">
        <v>2</v>
      </c>
      <c r="H18" s="4" t="s">
        <v>0</v>
      </c>
      <c r="I18" s="51">
        <f>ROUND(C18*F18/100,)</f>
        <v>19821</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361</v>
      </c>
      <c r="D23" s="15" t="s">
        <v>5</v>
      </c>
      <c r="E23" s="13" t="s">
        <v>0</v>
      </c>
      <c r="F23" s="35">
        <v>11948.36</v>
      </c>
      <c r="G23" s="18" t="s">
        <v>2</v>
      </c>
      <c r="H23" s="4" t="s">
        <v>0</v>
      </c>
      <c r="I23" s="51">
        <f>ROUND(C23*F23/100,)</f>
        <v>43134</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25.32</v>
      </c>
      <c r="D31" s="15" t="s">
        <v>5</v>
      </c>
      <c r="E31" s="13" t="s">
        <v>0</v>
      </c>
      <c r="F31" s="35">
        <v>14429.25</v>
      </c>
      <c r="G31" s="18" t="s">
        <v>2</v>
      </c>
      <c r="H31" s="4" t="s">
        <v>0</v>
      </c>
      <c r="I31" s="51">
        <f>ROUND(C31*F31/100,)</f>
        <v>3653</v>
      </c>
      <c r="J31" s="25"/>
    </row>
    <row r="32" spans="1:10" x14ac:dyDescent="0.25">
      <c r="A32" s="14"/>
      <c r="B32" s="14"/>
      <c r="C32" s="37"/>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10.635</v>
      </c>
      <c r="D38" s="15" t="s">
        <v>7</v>
      </c>
      <c r="E38" s="13" t="s">
        <v>0</v>
      </c>
      <c r="F38" s="35">
        <v>5001.7</v>
      </c>
      <c r="G38" s="18" t="s">
        <v>22</v>
      </c>
      <c r="H38" s="4" t="s">
        <v>0</v>
      </c>
      <c r="I38" s="51">
        <f>ROUND(C38*F38,)</f>
        <v>53193</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218.45</v>
      </c>
      <c r="D58" s="17" t="s">
        <v>5</v>
      </c>
      <c r="E58" s="13" t="s">
        <v>0</v>
      </c>
      <c r="F58" s="22">
        <v>337</v>
      </c>
      <c r="G58" s="16" t="s">
        <v>3</v>
      </c>
      <c r="H58" s="10" t="s">
        <v>0</v>
      </c>
      <c r="I58" s="51">
        <f>ROUND(C58*F58,)</f>
        <v>73618</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286.95</v>
      </c>
      <c r="D62" s="17" t="s">
        <v>6</v>
      </c>
      <c r="E62" s="13" t="s">
        <v>0</v>
      </c>
      <c r="F62" s="21">
        <v>2283.9299999999998</v>
      </c>
      <c r="G62" s="16" t="s">
        <v>25</v>
      </c>
      <c r="H62" s="10" t="s">
        <v>0</v>
      </c>
      <c r="I62" s="52">
        <f>ROUND(C62*F62/100,)</f>
        <v>6554</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205236</v>
      </c>
      <c r="J72" s="29"/>
    </row>
    <row r="73" spans="1:10" ht="16.5" x14ac:dyDescent="0.3">
      <c r="D73" s="41" t="s">
        <v>28</v>
      </c>
      <c r="E73" s="41"/>
      <c r="F73" s="41"/>
      <c r="G73" s="41"/>
      <c r="H73" s="27" t="s">
        <v>0</v>
      </c>
      <c r="I73" s="54">
        <f>ROUND(I72*21.81%,)</f>
        <v>44762</v>
      </c>
      <c r="J73" s="28"/>
    </row>
    <row r="74" spans="1:10" ht="16.5" x14ac:dyDescent="0.3">
      <c r="A74" s="14"/>
      <c r="D74" s="14" t="s">
        <v>16</v>
      </c>
      <c r="F74" s="42" t="s">
        <v>9</v>
      </c>
      <c r="G74" s="42"/>
      <c r="H74" s="30" t="s">
        <v>0</v>
      </c>
      <c r="I74" s="55">
        <f>I72+I73</f>
        <v>249998</v>
      </c>
      <c r="J74" s="29"/>
    </row>
    <row r="75" spans="1:10" ht="16.5" x14ac:dyDescent="0.3">
      <c r="B75" s="30" t="s">
        <v>29</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2017-01-23T23:53:35Z</cp:lastPrinted>
  <dcterms:created xsi:type="dcterms:W3CDTF">2017-01-06T23:30:05Z</dcterms:created>
  <dcterms:modified xsi:type="dcterms:W3CDTF">2017-01-23T23:54:48Z</dcterms:modified>
</cp:coreProperties>
</file>