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35" i="1" l="1"/>
  <c r="I47" i="1"/>
  <c r="I41" i="1"/>
  <c r="I32" i="1"/>
  <c r="I23" i="1"/>
  <c r="I19" i="1"/>
  <c r="I13" i="1"/>
  <c r="I48" i="1" l="1"/>
  <c r="I49" i="1" l="1"/>
  <c r="I50" i="1" s="1"/>
</calcChain>
</file>

<file path=xl/sharedStrings.xml><?xml version="1.0" encoding="utf-8"?>
<sst xmlns="http://schemas.openxmlformats.org/spreadsheetml/2006/main" count="60" uniqueCount="31">
  <si>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</si>
  <si>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</si>
  <si>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</si>
  <si>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</si>
  <si>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</si>
  <si>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</si>
  <si>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</si>
  <si>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</si>
  <si>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</si>
  <si>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</si>
  <si>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</si>
  <si>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</si>
  <si>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</si>
  <si>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</si>
  <si>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</si>
  <si>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</si>
  <si>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</si>
  <si>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</si>
  <si>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</si>
  <si>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</si>
  <si>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</si>
  <si>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</si>
  <si>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DETAILED WORKING ESTIMATE FOR CONSTRUCTION OF TYPE-I DRAIN KORO MAL, &amp; SIRI CHAND STREET CHOONDIKO</t>
  </si>
  <si>
    <t>Added 32.43 % Above</t>
  </si>
  <si>
    <t>S.#</t>
  </si>
  <si>
    <t>DESCRIPTION</t>
  </si>
  <si>
    <t>QUANTITY</t>
  </si>
  <si>
    <t>RATE</t>
  </si>
  <si>
    <t>UNIT</t>
  </si>
  <si>
    <t>AMOUNT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</si>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</sst>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52</xdr:row>
      <xdr:rowOff>85725</xdr:rowOff>
    </xdr:from>
    <xdr:to>
      <xdr:col>8</xdr:col>
      <xdr:colOff>485775</xdr:colOff>
      <xdr:row>55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52</xdr:row>
      <xdr:rowOff>47625</xdr:rowOff>
    </xdr:from>
    <xdr:to>
      <xdr:col>4</xdr:col>
      <xdr:colOff>152400</xdr:colOff>
      <xdr:row>55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52</xdr:row>
      <xdr:rowOff>19050</xdr:rowOff>
    </xdr:from>
    <xdr:to>
      <xdr:col>1</xdr:col>
      <xdr:colOff>2228850</xdr:colOff>
      <xdr:row>55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workbookViewId="0">
      <selection sqref="A1:J1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41">
        <v>31</v>
      </c>
      <c r="B1" s="41"/>
      <c r="C1" s="41"/>
      <c r="D1" s="41"/>
      <c r="E1" s="41"/>
      <c r="F1" s="41"/>
      <c r="G1" s="41"/>
      <c r="H1" s="41"/>
      <c r="I1" s="41"/>
      <c r="J1" s="41"/>
    </row>
    <row r="2" spans="1:16" x14ac:dyDescent="0.25">
      <c r="A2" s="42" t="s">
        <v>20</v>
      </c>
      <c r="B2" s="42"/>
      <c r="C2" s="42"/>
      <c r="D2" s="42"/>
      <c r="E2" s="42"/>
      <c r="F2" s="42"/>
      <c r="G2" s="42"/>
      <c r="H2" s="42"/>
      <c r="I2" s="42"/>
      <c r="J2" s="42"/>
    </row>
    <row r="3" spans="1:16" ht="15.75" customHeight="1" x14ac:dyDescent="0.25">
      <c r="A3" s="43" t="s">
        <v>22</v>
      </c>
      <c r="B3" s="43"/>
      <c r="C3" s="43"/>
      <c r="D3" s="43"/>
      <c r="E3" s="43"/>
      <c r="F3" s="43"/>
      <c r="G3" s="43"/>
      <c r="H3" s="43"/>
      <c r="I3" s="43"/>
      <c r="J3" s="43"/>
      <c r="K3" s="20"/>
    </row>
    <row r="4" spans="1:16" ht="15.75" customHeight="1" thickBot="1" x14ac:dyDescent="0.3">
      <c r="A4" s="43"/>
      <c r="B4" s="43"/>
      <c r="C4" s="43"/>
      <c r="D4" s="43"/>
      <c r="E4" s="43"/>
      <c r="F4" s="43"/>
      <c r="G4" s="43"/>
      <c r="H4" s="43"/>
      <c r="I4" s="43"/>
      <c r="J4" s="43"/>
      <c r="K4" s="20"/>
    </row>
    <row r="5" spans="1:16" ht="15.75" customHeight="1" thickBot="1" x14ac:dyDescent="0.3">
      <c r="A5" s="35" t="s">
        <v>24</v>
      </c>
      <c r="B5" s="36" t="s">
        <v>25</v>
      </c>
      <c r="C5" s="39" t="s">
        <v>26</v>
      </c>
      <c r="D5" s="39"/>
      <c r="E5" s="39" t="s">
        <v>27</v>
      </c>
      <c r="F5" s="39"/>
      <c r="G5" s="36" t="s">
        <v>28</v>
      </c>
      <c r="H5" s="39" t="s">
        <v>29</v>
      </c>
      <c r="I5" s="39"/>
      <c r="J5" s="40"/>
      <c r="K5" s="20"/>
    </row>
    <row r="6" spans="1:16" ht="15.75" customHeight="1" x14ac:dyDescent="0.25">
      <c r="A6" s="2">
        <v>1</v>
      </c>
      <c r="B6" s="44" t="s">
        <v>9</v>
      </c>
    </row>
    <row r="7" spans="1:16" ht="15.75" customHeight="1" x14ac:dyDescent="0.25">
      <c r="B7" s="44"/>
    </row>
    <row r="8" spans="1:16" ht="15.75" customHeight="1" x14ac:dyDescent="0.25">
      <c r="B8" s="44"/>
    </row>
    <row r="9" spans="1:16" ht="15.75" customHeight="1" x14ac:dyDescent="0.25">
      <c r="B9" s="44"/>
      <c r="E9" s="4"/>
      <c r="F9" s="4"/>
      <c r="G9" s="16"/>
      <c r="H9" s="4"/>
      <c r="I9" s="26"/>
      <c r="J9" s="26"/>
      <c r="K9" s="4"/>
    </row>
    <row r="10" spans="1:16" ht="15.75" customHeight="1" x14ac:dyDescent="0.25">
      <c r="A10" s="15"/>
      <c r="B10" s="44"/>
      <c r="E10" s="15"/>
      <c r="F10" s="15"/>
      <c r="G10" s="16"/>
      <c r="H10" s="15"/>
      <c r="I10" s="26"/>
      <c r="J10" s="26"/>
      <c r="K10" s="15"/>
    </row>
    <row r="11" spans="1:16" ht="15.75" customHeight="1" x14ac:dyDescent="0.25">
      <c r="A11" s="15"/>
      <c r="B11" s="44"/>
      <c r="E11" s="15"/>
      <c r="F11" s="15"/>
      <c r="G11" s="16"/>
      <c r="H11" s="15"/>
      <c r="I11" s="26"/>
      <c r="J11" s="26"/>
      <c r="K11" s="15"/>
    </row>
    <row r="12" spans="1:16" ht="16.5" customHeight="1" x14ac:dyDescent="0.25">
      <c r="A12" s="15"/>
      <c r="B12" s="44"/>
      <c r="E12" s="15"/>
      <c r="F12" s="15"/>
      <c r="G12" s="16"/>
      <c r="H12" s="15"/>
      <c r="I12" s="26"/>
      <c r="J12" s="26"/>
      <c r="K12" s="15"/>
    </row>
    <row r="13" spans="1:16" x14ac:dyDescent="0.25">
      <c r="A13" s="4"/>
      <c r="B13" s="4"/>
      <c r="C13" s="16">
        <v>847</v>
      </c>
      <c r="D13" s="16" t="s">
        <v>15</v>
      </c>
      <c r="E13" s="21" t="s">
        <v>1</v>
      </c>
      <c r="F13" s="22">
        <v>2722.5</v>
      </c>
      <c r="G13" s="19" t="s">
        <v>2</v>
      </c>
      <c r="H13" s="4" t="s">
        <v>1</v>
      </c>
      <c r="I13" s="27">
        <f>ROUND(C13*F13/1000,)</f>
        <v>2306</v>
      </c>
      <c r="J13" s="27" t="s">
        <v>19</v>
      </c>
      <c r="K13" s="4"/>
      <c r="L13" s="4"/>
      <c r="M13" s="4"/>
      <c r="N13" s="4"/>
      <c r="O13" s="4"/>
      <c r="P13" s="4"/>
    </row>
    <row r="14" spans="1:16" ht="15.75" customHeight="1" x14ac:dyDescent="0.25">
      <c r="A14" s="2">
        <v>2</v>
      </c>
      <c r="B14" s="44" t="s">
        <v>10</v>
      </c>
    </row>
    <row r="15" spans="1:16" x14ac:dyDescent="0.25">
      <c r="B15" s="44"/>
    </row>
    <row r="16" spans="1:16" x14ac:dyDescent="0.25">
      <c r="B16" s="44"/>
    </row>
    <row r="17" spans="1:10" x14ac:dyDescent="0.25">
      <c r="A17" s="4"/>
      <c r="B17" s="44"/>
      <c r="E17" s="4"/>
      <c r="F17" s="4"/>
      <c r="G17" s="18"/>
      <c r="H17" s="4"/>
      <c r="I17" s="26"/>
      <c r="J17" s="26"/>
    </row>
    <row r="18" spans="1:10" x14ac:dyDescent="0.25">
      <c r="A18" s="15"/>
      <c r="B18" s="44"/>
      <c r="E18" s="15"/>
      <c r="F18" s="15"/>
      <c r="G18" s="18"/>
      <c r="H18" s="15"/>
      <c r="I18" s="26"/>
      <c r="J18" s="26"/>
    </row>
    <row r="19" spans="1:10" x14ac:dyDescent="0.25">
      <c r="B19" s="4"/>
      <c r="C19" s="18">
        <v>211.75</v>
      </c>
      <c r="D19" s="18" t="s">
        <v>15</v>
      </c>
      <c r="E19" s="14" t="s">
        <v>1</v>
      </c>
      <c r="F19" s="22">
        <v>11288.75</v>
      </c>
      <c r="G19" s="19" t="s">
        <v>3</v>
      </c>
      <c r="H19" s="4" t="s">
        <v>1</v>
      </c>
      <c r="I19" s="27">
        <f>ROUND(C19*F19/100,)</f>
        <v>23904</v>
      </c>
      <c r="J19" s="27" t="s">
        <v>19</v>
      </c>
    </row>
    <row r="20" spans="1:10" ht="15.75" customHeight="1" x14ac:dyDescent="0.25">
      <c r="A20" s="2">
        <v>3</v>
      </c>
      <c r="B20" s="44" t="s">
        <v>11</v>
      </c>
    </row>
    <row r="21" spans="1:10" ht="15.75" customHeight="1" x14ac:dyDescent="0.25">
      <c r="B21" s="44"/>
    </row>
    <row r="22" spans="1:10" x14ac:dyDescent="0.25">
      <c r="B22" s="44"/>
      <c r="E22" s="4"/>
      <c r="F22" s="4"/>
      <c r="G22" s="12"/>
      <c r="H22" s="5"/>
      <c r="I22" s="26"/>
      <c r="J22" s="26"/>
    </row>
    <row r="23" spans="1:10" x14ac:dyDescent="0.25">
      <c r="B23" s="4"/>
      <c r="C23" s="16">
        <v>525</v>
      </c>
      <c r="D23" s="16" t="s">
        <v>15</v>
      </c>
      <c r="E23" s="14" t="s">
        <v>1</v>
      </c>
      <c r="F23" s="22">
        <v>11948.36</v>
      </c>
      <c r="G23" s="19" t="s">
        <v>3</v>
      </c>
      <c r="H23" s="4" t="s">
        <v>1</v>
      </c>
      <c r="I23" s="27">
        <f>ROUND(C23*F23/100,)</f>
        <v>62729</v>
      </c>
      <c r="J23" s="27" t="s">
        <v>19</v>
      </c>
    </row>
    <row r="24" spans="1:10" x14ac:dyDescent="0.25">
      <c r="A24" s="4"/>
      <c r="B24" s="44" t="s">
        <v>12</v>
      </c>
      <c r="C24" s="16"/>
      <c r="D24" s="16"/>
      <c r="E24" s="6"/>
      <c r="F24" s="7"/>
      <c r="G24" s="17"/>
      <c r="H24" s="4"/>
      <c r="I24" s="27"/>
      <c r="J24" s="27"/>
    </row>
    <row r="25" spans="1:10" ht="15.75" customHeight="1" x14ac:dyDescent="0.25">
      <c r="A25" s="2">
        <v>4</v>
      </c>
      <c r="B25" s="44"/>
    </row>
    <row r="26" spans="1:10" x14ac:dyDescent="0.25">
      <c r="B26" s="44"/>
    </row>
    <row r="27" spans="1:10" x14ac:dyDescent="0.25">
      <c r="B27" s="44"/>
    </row>
    <row r="28" spans="1:10" x14ac:dyDescent="0.25">
      <c r="B28" s="44"/>
    </row>
    <row r="29" spans="1:10" x14ac:dyDescent="0.25">
      <c r="B29" s="44"/>
      <c r="E29" s="4"/>
      <c r="F29" s="5"/>
      <c r="G29" s="16"/>
      <c r="H29" s="5"/>
      <c r="I29" s="26"/>
      <c r="J29" s="26"/>
    </row>
    <row r="30" spans="1:10" x14ac:dyDescent="0.25">
      <c r="A30" s="15"/>
      <c r="B30" s="44"/>
      <c r="E30" s="15"/>
      <c r="F30" s="15"/>
      <c r="G30" s="16"/>
      <c r="H30" s="15"/>
      <c r="I30" s="26"/>
      <c r="J30" s="26"/>
    </row>
    <row r="31" spans="1:10" x14ac:dyDescent="0.25">
      <c r="A31" s="15"/>
      <c r="B31" s="44"/>
      <c r="E31" s="15"/>
      <c r="F31" s="15"/>
      <c r="G31" s="16"/>
      <c r="H31" s="15"/>
      <c r="I31" s="26"/>
      <c r="J31" s="26"/>
    </row>
    <row r="32" spans="1:10" x14ac:dyDescent="0.25">
      <c r="B32" s="4"/>
      <c r="C32" s="16">
        <v>350</v>
      </c>
      <c r="D32" s="16" t="s">
        <v>16</v>
      </c>
      <c r="E32" s="14" t="s">
        <v>1</v>
      </c>
      <c r="F32" s="23">
        <v>94</v>
      </c>
      <c r="G32" s="17" t="s">
        <v>4</v>
      </c>
      <c r="H32" s="4" t="s">
        <v>1</v>
      </c>
      <c r="I32" s="27">
        <f>ROUND(C32*F32,)</f>
        <v>32900</v>
      </c>
      <c r="J32" s="27" t="s">
        <v>19</v>
      </c>
    </row>
    <row r="33" spans="1:10" x14ac:dyDescent="0.25">
      <c r="A33" s="2">
        <v>5</v>
      </c>
      <c r="B33" s="44" t="s">
        <v>0</v>
      </c>
    </row>
    <row r="34" spans="1:10" x14ac:dyDescent="0.25">
      <c r="B34" s="44"/>
    </row>
    <row r="35" spans="1:10" x14ac:dyDescent="0.25">
      <c r="B35" s="4"/>
      <c r="C35" s="16">
        <v>787</v>
      </c>
      <c r="D35" s="16" t="s">
        <v>17</v>
      </c>
      <c r="E35" s="14" t="s">
        <v>1</v>
      </c>
      <c r="F35" s="22">
        <v>2283.9299999999998</v>
      </c>
      <c r="G35" s="19" t="s">
        <v>5</v>
      </c>
      <c r="H35" s="4" t="s">
        <v>1</v>
      </c>
      <c r="I35" s="27">
        <f>ROUND(C35*F35/100,)+20</f>
        <v>17995</v>
      </c>
      <c r="J35" s="27" t="s">
        <v>19</v>
      </c>
    </row>
    <row r="36" spans="1:10" ht="15.75" customHeight="1" x14ac:dyDescent="0.25">
      <c r="A36" s="13">
        <v>6</v>
      </c>
      <c r="B36" s="44" t="s">
        <v>13</v>
      </c>
    </row>
    <row r="37" spans="1:10" ht="15.75" customHeight="1" x14ac:dyDescent="0.25">
      <c r="A37" s="13"/>
      <c r="B37" s="44"/>
    </row>
    <row r="38" spans="1:10" ht="15.75" customHeight="1" x14ac:dyDescent="0.25">
      <c r="A38" s="13"/>
      <c r="B38" s="44"/>
    </row>
    <row r="39" spans="1:10" ht="15.75" customHeight="1" x14ac:dyDescent="0.25">
      <c r="A39" s="15"/>
      <c r="B39" s="44"/>
    </row>
    <row r="40" spans="1:10" ht="16.5" customHeight="1" x14ac:dyDescent="0.25">
      <c r="A40" s="15"/>
      <c r="B40" s="44"/>
    </row>
    <row r="41" spans="1:10" x14ac:dyDescent="0.25">
      <c r="A41" s="13"/>
      <c r="B41" s="13"/>
      <c r="C41" s="18">
        <v>87.12</v>
      </c>
      <c r="D41" s="18" t="s">
        <v>15</v>
      </c>
      <c r="E41" s="14" t="s">
        <v>1</v>
      </c>
      <c r="F41" s="23">
        <v>337</v>
      </c>
      <c r="G41" s="17" t="s">
        <v>7</v>
      </c>
      <c r="H41" s="11" t="s">
        <v>1</v>
      </c>
      <c r="I41" s="27">
        <f>ROUND(C41*F41,)</f>
        <v>29359</v>
      </c>
      <c r="J41" s="27" t="s">
        <v>19</v>
      </c>
    </row>
    <row r="42" spans="1:10" ht="15.75" customHeight="1" x14ac:dyDescent="0.25">
      <c r="A42" s="2">
        <v>7</v>
      </c>
      <c r="B42" s="44" t="s">
        <v>14</v>
      </c>
    </row>
    <row r="43" spans="1:10" ht="15.75" customHeight="1" x14ac:dyDescent="0.25">
      <c r="B43" s="44"/>
    </row>
    <row r="44" spans="1:10" ht="15.75" customHeight="1" x14ac:dyDescent="0.25">
      <c r="A44" s="5"/>
      <c r="B44" s="44"/>
    </row>
    <row r="45" spans="1:10" ht="15.75" customHeight="1" x14ac:dyDescent="0.25">
      <c r="B45" s="44"/>
      <c r="E45" s="4"/>
      <c r="F45" s="4"/>
      <c r="G45" s="9"/>
      <c r="H45" s="5"/>
      <c r="I45" s="26"/>
      <c r="J45" s="26"/>
    </row>
    <row r="46" spans="1:10" ht="16.5" customHeight="1" x14ac:dyDescent="0.25">
      <c r="A46" s="15"/>
      <c r="B46" s="44"/>
      <c r="E46" s="15"/>
      <c r="F46" s="15"/>
      <c r="G46" s="9"/>
      <c r="H46" s="15"/>
      <c r="I46" s="26"/>
      <c r="J46" s="26"/>
    </row>
    <row r="47" spans="1:10" x14ac:dyDescent="0.25">
      <c r="B47" s="4"/>
      <c r="C47" s="9">
        <v>4.67</v>
      </c>
      <c r="D47" s="18" t="s">
        <v>18</v>
      </c>
      <c r="E47" s="14" t="s">
        <v>1</v>
      </c>
      <c r="F47" s="22">
        <v>5001.7</v>
      </c>
      <c r="G47" s="17" t="s">
        <v>6</v>
      </c>
      <c r="H47" s="8" t="s">
        <v>1</v>
      </c>
      <c r="I47" s="28">
        <f>ROUND(C47*F47,)</f>
        <v>23358</v>
      </c>
      <c r="J47" s="28" t="s">
        <v>19</v>
      </c>
    </row>
    <row r="48" spans="1:10" ht="16.5" x14ac:dyDescent="0.3">
      <c r="F48" s="38" t="s">
        <v>8</v>
      </c>
      <c r="G48" s="38"/>
      <c r="H48" s="10" t="s">
        <v>1</v>
      </c>
      <c r="I48" s="25">
        <f>I47+I35+I23+I19+I13+I32+I41</f>
        <v>192551</v>
      </c>
      <c r="J48" s="32" t="s">
        <v>19</v>
      </c>
    </row>
    <row r="49" spans="1:10" ht="16.5" x14ac:dyDescent="0.3">
      <c r="D49" s="37" t="s">
        <v>23</v>
      </c>
      <c r="E49" s="37"/>
      <c r="F49" s="37"/>
      <c r="G49" s="37"/>
      <c r="H49" s="29" t="s">
        <v>1</v>
      </c>
      <c r="I49" s="30">
        <f>ROUND(I48*32.43%,)</f>
        <v>62444</v>
      </c>
      <c r="J49" s="31" t="s">
        <v>19</v>
      </c>
    </row>
    <row r="50" spans="1:10" ht="16.5" x14ac:dyDescent="0.3">
      <c r="A50" s="15"/>
      <c r="B50" s="33" t="s">
        <v>30</v>
      </c>
      <c r="F50" s="38" t="s">
        <v>21</v>
      </c>
      <c r="G50" s="38"/>
      <c r="H50" s="33" t="s">
        <v>1</v>
      </c>
      <c r="I50" s="34">
        <f>I48+I49</f>
        <v>254995</v>
      </c>
      <c r="J50" s="32" t="s">
        <v>19</v>
      </c>
    </row>
    <row r="51" spans="1:10" x14ac:dyDescent="0.25">
      <c r="J51" s="27"/>
    </row>
  </sheetData>
  <mergeCells count="16">
    <mergeCell ref="A1:J1"/>
    <mergeCell ref="A2:J2"/>
    <mergeCell ref="A3:J4"/>
    <mergeCell ref="F48:G48"/>
    <mergeCell ref="B36:B40"/>
    <mergeCell ref="B42:B46"/>
    <mergeCell ref="B20:B22"/>
    <mergeCell ref="B24:B31"/>
    <mergeCell ref="B33:B34"/>
    <mergeCell ref="B14:B18"/>
    <mergeCell ref="B6:B12"/>
    <mergeCell ref="D49:G49"/>
    <mergeCell ref="F50:G50"/>
    <mergeCell ref="C5:D5"/>
    <mergeCell ref="E5:F5"/>
    <mergeCell ref="H5:J5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2017-01-24T18:05:08Z</cp:lastPrinted>
  <dcterms:created xsi:type="dcterms:W3CDTF">2017-01-06T23:30:05Z</dcterms:created>
  <dcterms:modified xsi:type="dcterms:W3CDTF">2017-01-24T18:18:01Z</dcterms:modified>
</cp:coreProperties>
</file>