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 i="1" l="1"/>
  <c r="G28" i="5" l="1"/>
  <c r="G27" i="5"/>
  <c r="G26" i="5"/>
  <c r="G25" i="5"/>
  <c r="I29" i="5" s="1"/>
  <c r="C35" i="5" s="1"/>
  <c r="G24" i="5"/>
  <c r="G19" i="5"/>
  <c r="G18" i="5"/>
  <c r="G17" i="5"/>
  <c r="G16" i="5"/>
  <c r="G15" i="5"/>
  <c r="G14" i="5"/>
  <c r="G13" i="5"/>
  <c r="G12" i="5"/>
  <c r="G11" i="5"/>
  <c r="G10" i="5"/>
  <c r="G9" i="5"/>
  <c r="G8" i="5"/>
  <c r="G7" i="5"/>
  <c r="G6" i="5"/>
  <c r="G5" i="5"/>
  <c r="G4" i="5"/>
  <c r="I19" i="5" s="1"/>
  <c r="C34" i="5" s="1"/>
  <c r="C36" i="5" l="1"/>
  <c r="I32" i="1"/>
  <c r="I19" i="1"/>
</calcChain>
</file>

<file path=xl/sharedStrings.xml><?xml version="1.0" encoding="utf-8"?>
<sst xmlns="http://schemas.openxmlformats.org/spreadsheetml/2006/main" count="185" uniqueCount="102">
  <si>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</si>
  <si>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</si>
  <si>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</si>
  <si>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</si>
  <si>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</si>
  <si>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</si>
  <si>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</si>
  <si>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</si>
  <si>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</si>
  <si>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</si>
  <si>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</si>
  <si>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</si>
  <si>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</si>
  <si>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</si>
  <si>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</si>
  <si>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</si>
  <si>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</si>
  <si>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</si>
  <si>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</si>
  <si>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</si>
  <si>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</si>
  <si>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</si>
  <si>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</si>
  <si>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</si>
  <si>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</si>
  <si>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</si>
  <si>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</si>
  <si>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</si>
  <si>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</si>
  <si>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</si>
  <si>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</si>
  <si>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</si>
  <si>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</si>
  <si>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</si>
  <si>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</si>
  <si>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</si>
  <si>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</si>
  <si>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</si>
  <si>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</si>
  <si>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</si>
  <si>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</si>
  <si>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</si>
  <si>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</si>
  <si>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</si>
  <si>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</si>
  <si>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</si>
  <si>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</si>
  <si>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</si>
  <si>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</si>
  <si>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</si>
  <si>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</si>
  <si>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</si>
  <si>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</si>
  <si>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</si>
  <si>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</si>
  <si>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</si>
  <si>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AMOUNT TO RS:</t>
  </si>
  <si>
    <t>(NOTE)</t>
  </si>
  <si>
    <t>Quotation and Rate may be changed as per / according technical sanctioned by competent Authorities.</t>
  </si>
  <si>
    <t>2) Part "B" Total Rs:</t>
  </si>
  <si>
    <t xml:space="preserve">Part "A" Total </t>
  </si>
  <si>
    <t xml:space="preserve">ESTIMATE FOR REHABILITATION OF DISTRICT COUNCIL MEDICAL DISPENSARY AT ARBAB ALI CHANNA </t>
  </si>
  <si>
    <t>wiring for light or fan light point with 3/029 pvc insulated wire in 20mm (3/4) pvc conduit receased in the walls or columns as required (S.I.NO:(B) 6 P.NO:1)</t>
  </si>
  <si>
    <t>469/49</t>
  </si>
  <si>
    <t xml:space="preserve">Each </t>
  </si>
  <si>
    <t>wiring for plug point with 3/029 pvc insulated wire in 20mm (3/4) pvc conduit recreased in the walls or columns as required (S.I.NO:(B) 10 P.NO:02).</t>
  </si>
  <si>
    <t>244/41</t>
  </si>
  <si>
    <t>Wiring for main 2-1/1.78(3/.029) PVC insulated wire in 20 mm PVC conduit recessed in the walls are columns as required (S.I.No: (B) 10 P.No: 02)</t>
  </si>
  <si>
    <t>Rft</t>
  </si>
  <si>
    <t>25/67</t>
  </si>
  <si>
    <t>P.Rft</t>
  </si>
  <si>
    <t>Wiring for main (7/.044) PVC insulated wire in 25 mm (1") PVC conduit (S.I.No:20 P.No: 05)</t>
  </si>
  <si>
    <t>32/73</t>
  </si>
  <si>
    <t xml:space="preserve">P/F Ac one way SP 5 amps suitch plug type on metal board recessed in the walls are columns and covered with fiber Sheet (S.I.No: (A) 5 P.No:10) </t>
  </si>
  <si>
    <t>56/10</t>
  </si>
  <si>
    <t>Providing and fixing 5 amps SP Plug socket switch and shoe unit on metal board recessed or columns and covered with plastic sheet (S.I.No: (B) 22 P.No:11)</t>
  </si>
  <si>
    <t>186/67</t>
  </si>
  <si>
    <t>Providing and fixing Ac or Dc Electric bell 220 / 250 Volts 70 mm (S.I.No:21 P.No:11)</t>
  </si>
  <si>
    <t>150/70</t>
  </si>
  <si>
    <t>Providing and fixing Bc bakelite angel type button holder (S.I.No: (A) 1 P.No:14</t>
  </si>
  <si>
    <t>53/59</t>
  </si>
  <si>
    <t xml:space="preserve">Providing and fixing Errection of ceiling fan i/e wiring of down with 1/1. 13 mm (3/.029) PVC wire Fixing of regulator etc required (S.I.No:1 P.No: 14) </t>
  </si>
  <si>
    <t>82/16</t>
  </si>
  <si>
    <t>Providing and Fiixing pannel board doubble shatter to accommodate heavy duty circuit braker bus bar i/e painting with enemelled paint for other Simillar jobs on surface (S.I.No:8 P.No:13)</t>
  </si>
  <si>
    <t>1426/33</t>
  </si>
  <si>
    <t>P.Sft</t>
  </si>
  <si>
    <t xml:space="preserve">sft </t>
  </si>
  <si>
    <t>3610/04</t>
  </si>
  <si>
    <t>Providing and Fixing S.W.Block and bakelite ceiling rose on S.W.Block (S.I.No:(D) 3 P.No:14)</t>
  </si>
  <si>
    <t>S/F 1-40 watts tubelight complete with 40 watts 4" -0 long chock, starter and patti and philips complete i/c nessesary electric connection and fixing on wall or ceiling etc complelte (S.I.No:1 P.No: 33)</t>
  </si>
  <si>
    <t xml:space="preserve">Providing and fixing Wall bracket fancy type superior quality i/c nessasry electric connection and fixing on wall or ceiling complete </t>
  </si>
  <si>
    <t>Providing and fixing Energy sever superior quality (S.I.No: 5 P.No:33</t>
  </si>
  <si>
    <t>Providing and fixing circuit braker 60 amps to 63 amps DP i/c fixing on wall perpared board and nessesary connection (S.I.No:1 P.No: 20)</t>
  </si>
  <si>
    <t>442/02</t>
  </si>
  <si>
    <t>Providing and fixing circuit braker 30 amps to 50 amps Tripple Pole  i/c fixing on wall perpared board and nessesary connection (S.I.No:4 P.No: 20)</t>
  </si>
  <si>
    <t>3837/63</t>
  </si>
  <si>
    <t xml:space="preserve">S/F Ac ceiling fan 56" sweep (Pak,falken Delux) etc complete </t>
  </si>
  <si>
    <t xml:space="preserve">Part "B" Non Shedule Items </t>
  </si>
  <si>
    <t xml:space="preserve">Part "B" Total </t>
  </si>
  <si>
    <t xml:space="preserve">REHABILITATION OF DISTRICT COUNCIL MEDICAL DISPENSARY AT ARBAB ALI CHANNA </t>
  </si>
  <si>
    <t>BUILDINGS DIVISION</t>
  </si>
  <si>
    <t xml:space="preserve">       KHAIRPUR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</si>
</sst>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20"/>
      <color theme="1"/>
      <name val="Calibri"/>
      <family val="2"/>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22">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9" fillId="0" borderId="0" xfId="0" applyFont="1" applyAlignment="1">
      <alignment horizontal="center" vertical="center"/>
    </xf>
    <xf numFmtId="0" fontId="2" fillId="0" borderId="0" xfId="0" applyFont="1" applyBorder="1" applyAlignment="1">
      <alignment horizontal="left" vertical="top" wrapText="1"/>
    </xf>
    <xf numFmtId="1" fontId="3" fillId="0" borderId="0" xfId="0" applyNumberFormat="1" applyFont="1" applyBorder="1" applyAlignment="1">
      <alignment horizontal="left"/>
    </xf>
    <xf numFmtId="0" fontId="6" fillId="0" borderId="0" xfId="0" applyFont="1" applyBorder="1" applyAlignment="1">
      <alignment horizontal="center"/>
    </xf>
    <xf numFmtId="1" fontId="9" fillId="0" borderId="0" xfId="0" applyNumberFormat="1" applyFont="1" applyBorder="1" applyAlignment="1">
      <alignment horizontal="right" vertical="center"/>
    </xf>
    <xf numFmtId="0" fontId="4" fillId="0" borderId="1" xfId="0" applyFont="1" applyBorder="1" applyAlignment="1">
      <alignment horizontal="center" vertical="center"/>
    </xf>
    <xf numFmtId="1" fontId="6" fillId="0" borderId="0" xfId="0" applyNumberFormat="1" applyFont="1" applyBorder="1"/>
    <xf numFmtId="1" fontId="2" fillId="0" borderId="1" xfId="0" applyNumberFormat="1" applyFont="1" applyBorder="1" applyAlignment="1">
      <alignment horizontal="center" vertical="center"/>
    </xf>
    <xf numFmtId="1" fontId="4" fillId="0" borderId="1" xfId="0" applyNumberFormat="1" applyFont="1" applyBorder="1" applyAlignment="1">
      <alignment horizontal="center" vertical="center"/>
    </xf>
    <xf numFmtId="1" fontId="6" fillId="0" borderId="0" xfId="0" applyNumberFormat="1" applyFont="1" applyBorder="1" applyAlignment="1">
      <alignment horizontal="right" vertical="center"/>
    </xf>
    <xf numFmtId="0" fontId="2" fillId="0" borderId="0" xfId="0" applyFont="1" applyBorder="1" applyAlignment="1">
      <alignment vertical="top"/>
    </xf>
    <xf numFmtId="0" fontId="3" fillId="0" borderId="0" xfId="0" applyFont="1" applyBorder="1" applyAlignment="1">
      <alignment horizontal="center"/>
    </xf>
    <xf numFmtId="0" fontId="6" fillId="0" borderId="0" xfId="0" applyFont="1" applyBorder="1" applyAlignment="1">
      <alignment vertical="center"/>
    </xf>
    <xf numFmtId="0" fontId="9" fillId="0" borderId="0" xfId="0" applyFont="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1" xfId="0" applyFont="1" applyBorder="1" applyAlignment="1">
      <alignment horizontal="center" vertical="top"/>
    </xf>
    <xf numFmtId="0" fontId="2" fillId="0" borderId="1" xfId="0" applyFont="1" applyBorder="1" applyAlignment="1">
      <alignment horizontal="center" vertical="center"/>
    </xf>
    <xf numFmtId="0" fontId="2" fillId="0" borderId="1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9" fillId="0" borderId="0" xfId="0" applyFont="1" applyBorder="1" applyAlignment="1">
      <alignment horizontal="right"/>
    </xf>
    <xf numFmtId="1"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3" fontId="9" fillId="0" borderId="3" xfId="0" applyNumberFormat="1" applyFont="1" applyBorder="1" applyAlignment="1">
      <alignment horizontal="right" vertical="center"/>
    </xf>
    <xf numFmtId="0" fontId="9" fillId="0" borderId="0" xfId="0"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1" fontId="9" fillId="0" borderId="2" xfId="0" applyNumberFormat="1" applyFont="1" applyBorder="1" applyAlignment="1">
      <alignment horizontal="center" vertical="center"/>
    </xf>
    <xf numFmtId="1" fontId="6" fillId="0" borderId="12" xfId="0" applyNumberFormat="1" applyFont="1" applyBorder="1" applyAlignment="1">
      <alignment horizontal="right" vertical="center"/>
    </xf>
    <xf numFmtId="1" fontId="9" fillId="0" borderId="0" xfId="0" applyNumberFormat="1" applyFont="1" applyBorder="1" applyAlignment="1">
      <alignment horizontal="left" vertical="center"/>
    </xf>
    <xf numFmtId="1" fontId="9" fillId="0" borderId="0" xfId="0" applyNumberFormat="1" applyFont="1" applyBorder="1" applyAlignment="1">
      <alignment horizontal="right" vertical="center"/>
    </xf>
    <xf numFmtId="1" fontId="9" fillId="0" borderId="12" xfId="0" applyNumberFormat="1" applyFont="1" applyBorder="1" applyAlignment="1">
      <alignment horizontal="right" vertical="center"/>
    </xf>
    <xf numFmtId="0" fontId="6" fillId="0" borderId="11" xfId="0" applyFont="1" applyBorder="1" applyAlignment="1"/>
    <xf numFmtId="0" fontId="4" fillId="0" borderId="1" xfId="0" applyFont="1" applyBorder="1" applyAlignment="1">
      <alignment horizontal="center"/>
    </xf>
    <xf numFmtId="0" fontId="9" fillId="0" borderId="0" xfId="0" applyFont="1" applyAlignment="1">
      <alignment horizontal="center" vertical="top"/>
    </xf>
    <xf numFmtId="0" fontId="7" fillId="0" borderId="0" xfId="0" applyFont="1" applyAlignment="1">
      <alignment horizontal="center" vertical="top"/>
    </xf>
    <xf numFmtId="0" fontId="0" fillId="0" borderId="0" xfId="0" applyAlignment="1">
      <alignment horizontal="center" vertical="top"/>
    </xf>
    <xf numFmtId="0" fontId="13" fillId="0" borderId="0" xfId="0" applyFont="1" applyAlignment="1">
      <alignment horizontal="center" vertical="top"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1" fontId="4" fillId="0" borderId="13" xfId="0" applyNumberFormat="1" applyFont="1" applyBorder="1" applyAlignment="1">
      <alignment horizontal="center" vertical="center"/>
    </xf>
    <xf numFmtId="0" fontId="9" fillId="0" borderId="10" xfId="0" applyFont="1" applyBorder="1" applyAlignment="1">
      <alignment horizontal="right" vertical="center"/>
    </xf>
    <xf numFmtId="1" fontId="9" fillId="0" borderId="14" xfId="0" applyNumberFormat="1" applyFont="1" applyBorder="1" applyAlignment="1">
      <alignment horizontal="right" vertical="center"/>
    </xf>
    <xf numFmtId="0" fontId="9"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showWhiteSpace="0" view="pageLayout" zoomScaleNormal="100" workbookViewId="0">
      <selection activeCell="F5" sqref="F5"/>
    </sheetView>
  </sheetViews>
  <sheetFormatPr defaultColWidth="25.42578125" defaultRowHeight="15" x14ac:dyDescent="0.25"/>
  <cols>
    <col min="1" max="1" width="6.28515625" style="114"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115" t="s">
        <v>99</v>
      </c>
      <c r="B1" s="115"/>
      <c r="C1" s="115"/>
      <c r="D1" s="115"/>
      <c r="E1" s="115"/>
      <c r="F1" s="115"/>
      <c r="G1" s="115"/>
    </row>
    <row r="2" spans="1:7" ht="15.75" customHeight="1" x14ac:dyDescent="0.25">
      <c r="A2" s="115"/>
      <c r="B2" s="115"/>
      <c r="C2" s="115"/>
      <c r="D2" s="115"/>
      <c r="E2" s="115"/>
      <c r="F2" s="115"/>
      <c r="G2" s="115"/>
    </row>
    <row r="3" spans="1:7" s="9" customFormat="1" ht="18.75" x14ac:dyDescent="0.3">
      <c r="A3" s="115"/>
      <c r="B3" s="115"/>
      <c r="C3" s="115"/>
      <c r="D3" s="115"/>
      <c r="E3" s="115"/>
      <c r="F3" s="115"/>
      <c r="G3" s="115"/>
    </row>
    <row r="4" spans="1:7" ht="15.75" x14ac:dyDescent="0.25">
      <c r="A4" s="26" t="s">
        <v>0</v>
      </c>
      <c r="B4" s="27" t="s">
        <v>1</v>
      </c>
      <c r="C4" s="87" t="s">
        <v>2</v>
      </c>
      <c r="D4" s="87"/>
      <c r="E4" s="79" t="s">
        <v>3</v>
      </c>
      <c r="F4" s="79" t="s">
        <v>4</v>
      </c>
      <c r="G4" s="79" t="s">
        <v>5</v>
      </c>
    </row>
    <row r="5" spans="1:7" s="9" customFormat="1" ht="78" customHeight="1" x14ac:dyDescent="0.3">
      <c r="A5" s="76">
        <v>1</v>
      </c>
      <c r="B5" s="18" t="s">
        <v>62</v>
      </c>
      <c r="C5" s="54">
        <v>35</v>
      </c>
      <c r="D5" s="55" t="s">
        <v>52</v>
      </c>
      <c r="E5" s="45" t="s">
        <v>63</v>
      </c>
      <c r="F5" s="78" t="s">
        <v>64</v>
      </c>
      <c r="G5" s="68">
        <v>16432</v>
      </c>
    </row>
    <row r="6" spans="1:7" s="9" customFormat="1" ht="75" x14ac:dyDescent="0.3">
      <c r="A6" s="76">
        <v>2</v>
      </c>
      <c r="B6" s="20" t="s">
        <v>65</v>
      </c>
      <c r="C6" s="37">
        <v>4</v>
      </c>
      <c r="D6" s="56" t="s">
        <v>52</v>
      </c>
      <c r="E6" s="45" t="s">
        <v>66</v>
      </c>
      <c r="F6" s="11" t="s">
        <v>64</v>
      </c>
      <c r="G6" s="68">
        <v>978</v>
      </c>
    </row>
    <row r="7" spans="1:7" s="9" customFormat="1" ht="75" x14ac:dyDescent="0.3">
      <c r="A7" s="76">
        <v>3</v>
      </c>
      <c r="B7" s="20" t="s">
        <v>67</v>
      </c>
      <c r="C7" s="37">
        <v>275</v>
      </c>
      <c r="D7" s="56" t="s">
        <v>68</v>
      </c>
      <c r="E7" s="45" t="s">
        <v>69</v>
      </c>
      <c r="F7" s="11" t="s">
        <v>70</v>
      </c>
      <c r="G7" s="68">
        <v>7059</v>
      </c>
    </row>
    <row r="8" spans="1:7" s="9" customFormat="1" ht="56.25" x14ac:dyDescent="0.3">
      <c r="A8" s="76">
        <v>4</v>
      </c>
      <c r="B8" s="20" t="s">
        <v>71</v>
      </c>
      <c r="C8" s="37">
        <v>200</v>
      </c>
      <c r="D8" s="56" t="s">
        <v>68</v>
      </c>
      <c r="E8" s="45" t="s">
        <v>72</v>
      </c>
      <c r="F8" s="11" t="s">
        <v>70</v>
      </c>
      <c r="G8" s="68">
        <v>6546</v>
      </c>
    </row>
    <row r="9" spans="1:7" s="9" customFormat="1" ht="75" x14ac:dyDescent="0.3">
      <c r="A9" s="76">
        <v>5</v>
      </c>
      <c r="B9" s="20" t="s">
        <v>73</v>
      </c>
      <c r="C9" s="37">
        <v>35</v>
      </c>
      <c r="D9" s="56" t="s">
        <v>52</v>
      </c>
      <c r="E9" s="45" t="s">
        <v>74</v>
      </c>
      <c r="F9" s="11" t="s">
        <v>64</v>
      </c>
      <c r="G9" s="68">
        <v>1964</v>
      </c>
    </row>
    <row r="10" spans="1:7" s="9" customFormat="1" ht="75" x14ac:dyDescent="0.3">
      <c r="A10" s="76">
        <v>6</v>
      </c>
      <c r="B10" s="20" t="s">
        <v>75</v>
      </c>
      <c r="C10" s="52">
        <v>4</v>
      </c>
      <c r="D10" s="41" t="s">
        <v>52</v>
      </c>
      <c r="E10" s="45" t="s">
        <v>76</v>
      </c>
      <c r="F10" s="11" t="s">
        <v>64</v>
      </c>
      <c r="G10" s="68">
        <v>746</v>
      </c>
    </row>
    <row r="11" spans="1:7" s="9" customFormat="1" ht="36.75" customHeight="1" x14ac:dyDescent="0.3">
      <c r="A11" s="76">
        <v>7</v>
      </c>
      <c r="B11" s="20" t="s">
        <v>77</v>
      </c>
      <c r="C11" s="53">
        <v>2</v>
      </c>
      <c r="D11" s="44" t="s">
        <v>52</v>
      </c>
      <c r="E11" s="45" t="s">
        <v>78</v>
      </c>
      <c r="F11" s="11" t="s">
        <v>64</v>
      </c>
      <c r="G11" s="68">
        <v>301</v>
      </c>
    </row>
    <row r="12" spans="1:7" s="9" customFormat="1" ht="37.5" x14ac:dyDescent="0.3">
      <c r="A12" s="76">
        <v>8</v>
      </c>
      <c r="B12" s="20" t="s">
        <v>79</v>
      </c>
      <c r="C12" s="37">
        <v>8</v>
      </c>
      <c r="D12" s="56" t="s">
        <v>52</v>
      </c>
      <c r="E12" s="45" t="s">
        <v>80</v>
      </c>
      <c r="F12" s="11" t="s">
        <v>64</v>
      </c>
      <c r="G12" s="68">
        <v>439</v>
      </c>
    </row>
    <row r="13" spans="1:7" s="9" customFormat="1" ht="75" x14ac:dyDescent="0.3">
      <c r="A13" s="76">
        <v>9</v>
      </c>
      <c r="B13" s="20" t="s">
        <v>81</v>
      </c>
      <c r="C13" s="37">
        <v>4</v>
      </c>
      <c r="D13" s="56" t="s">
        <v>52</v>
      </c>
      <c r="E13" s="45" t="s">
        <v>82</v>
      </c>
      <c r="F13" s="11" t="s">
        <v>64</v>
      </c>
      <c r="G13" s="68">
        <v>329</v>
      </c>
    </row>
    <row r="14" spans="1:7" s="9" customFormat="1" ht="93.75" x14ac:dyDescent="0.3">
      <c r="A14" s="76">
        <v>10</v>
      </c>
      <c r="B14" s="20" t="s">
        <v>83</v>
      </c>
      <c r="C14" s="37">
        <v>1</v>
      </c>
      <c r="D14" s="56" t="s">
        <v>54</v>
      </c>
      <c r="E14" s="45" t="s">
        <v>84</v>
      </c>
      <c r="F14" s="11" t="s">
        <v>85</v>
      </c>
      <c r="G14" s="68">
        <v>1426</v>
      </c>
    </row>
    <row r="15" spans="1:7" s="9" customFormat="1" ht="123.75" customHeight="1" x14ac:dyDescent="0.3">
      <c r="A15" s="76">
        <v>11</v>
      </c>
      <c r="B15" s="20" t="s">
        <v>26</v>
      </c>
      <c r="C15" s="52">
        <v>1</v>
      </c>
      <c r="D15" s="41" t="s">
        <v>86</v>
      </c>
      <c r="E15" s="45" t="s">
        <v>87</v>
      </c>
      <c r="F15" s="11" t="s">
        <v>64</v>
      </c>
      <c r="G15" s="68">
        <v>3610</v>
      </c>
    </row>
    <row r="16" spans="1:7" s="9" customFormat="1" ht="76.5" customHeight="1" x14ac:dyDescent="0.3">
      <c r="A16" s="76">
        <v>12</v>
      </c>
      <c r="B16" s="20" t="s">
        <v>88</v>
      </c>
      <c r="C16" s="37">
        <v>14</v>
      </c>
      <c r="D16" s="56" t="s">
        <v>52</v>
      </c>
      <c r="E16" s="45">
        <v>44</v>
      </c>
      <c r="F16" s="11" t="s">
        <v>64</v>
      </c>
      <c r="G16" s="68">
        <f>C16*E16</f>
        <v>616</v>
      </c>
    </row>
    <row r="17" spans="1:9" s="9" customFormat="1" ht="93.75" x14ac:dyDescent="0.3">
      <c r="A17" s="76">
        <v>13</v>
      </c>
      <c r="B17" s="20" t="s">
        <v>89</v>
      </c>
      <c r="C17" s="37">
        <v>6</v>
      </c>
      <c r="D17" s="56" t="s">
        <v>52</v>
      </c>
      <c r="E17" s="45">
        <v>396</v>
      </c>
      <c r="F17" s="11" t="s">
        <v>64</v>
      </c>
      <c r="G17" s="68">
        <v>2376</v>
      </c>
    </row>
    <row r="18" spans="1:9" s="9" customFormat="1" ht="75" x14ac:dyDescent="0.3">
      <c r="A18" s="76">
        <v>14</v>
      </c>
      <c r="B18" s="20" t="s">
        <v>90</v>
      </c>
      <c r="C18" s="37">
        <v>8</v>
      </c>
      <c r="D18" s="56" t="s">
        <v>52</v>
      </c>
      <c r="E18" s="45">
        <v>497</v>
      </c>
      <c r="F18" s="11" t="s">
        <v>64</v>
      </c>
      <c r="G18" s="68">
        <v>3976</v>
      </c>
    </row>
    <row r="19" spans="1:9" s="9" customFormat="1" ht="18.75" x14ac:dyDescent="0.3">
      <c r="A19" s="82">
        <v>15</v>
      </c>
      <c r="B19" s="81" t="s">
        <v>91</v>
      </c>
      <c r="C19" s="85">
        <v>15</v>
      </c>
      <c r="D19" s="85" t="s">
        <v>52</v>
      </c>
      <c r="E19" s="85">
        <v>497</v>
      </c>
      <c r="F19" s="85" t="s">
        <v>64</v>
      </c>
      <c r="G19" s="80">
        <v>7455</v>
      </c>
      <c r="I19" s="25">
        <f>SUM(G5:G19)</f>
        <v>54253</v>
      </c>
    </row>
    <row r="20" spans="1:9" s="9" customFormat="1" ht="18.75" hidden="1" customHeight="1" x14ac:dyDescent="0.3">
      <c r="A20" s="82"/>
      <c r="B20" s="81"/>
      <c r="C20" s="85"/>
      <c r="D20" s="85"/>
      <c r="E20" s="85"/>
      <c r="F20" s="85"/>
      <c r="G20" s="80"/>
    </row>
    <row r="21" spans="1:9" s="9" customFormat="1" ht="18.75" x14ac:dyDescent="0.3">
      <c r="A21" s="84"/>
      <c r="B21" s="86"/>
      <c r="C21" s="110"/>
      <c r="D21" s="110"/>
      <c r="E21" s="110"/>
      <c r="F21" s="110"/>
      <c r="G21" s="111"/>
    </row>
    <row r="22" spans="1:9" s="9" customFormat="1" ht="75" x14ac:dyDescent="0.3">
      <c r="A22" s="76">
        <v>16</v>
      </c>
      <c r="B22" s="75" t="s">
        <v>92</v>
      </c>
      <c r="C22" s="66">
        <v>4</v>
      </c>
      <c r="D22" s="66" t="s">
        <v>52</v>
      </c>
      <c r="E22" s="66" t="s">
        <v>93</v>
      </c>
      <c r="F22" s="66" t="s">
        <v>64</v>
      </c>
      <c r="G22" s="69">
        <v>1748</v>
      </c>
    </row>
    <row r="23" spans="1:9" s="9" customFormat="1" ht="75.75" thickBot="1" x14ac:dyDescent="0.35">
      <c r="A23" s="76">
        <v>17</v>
      </c>
      <c r="B23" s="75" t="s">
        <v>94</v>
      </c>
      <c r="C23" s="66">
        <v>1</v>
      </c>
      <c r="D23" s="66" t="s">
        <v>52</v>
      </c>
      <c r="E23" s="66" t="s">
        <v>95</v>
      </c>
      <c r="F23" s="66" t="s">
        <v>64</v>
      </c>
      <c r="G23" s="118">
        <v>3838</v>
      </c>
    </row>
    <row r="24" spans="1:9" s="9" customFormat="1" ht="19.5" thickBot="1" x14ac:dyDescent="0.35">
      <c r="A24" s="59"/>
      <c r="B24" s="62"/>
      <c r="C24" s="64"/>
      <c r="D24" s="64"/>
      <c r="E24" s="97" t="s">
        <v>60</v>
      </c>
      <c r="F24" s="97"/>
      <c r="G24" s="106">
        <v>60225</v>
      </c>
    </row>
    <row r="25" spans="1:9" s="9" customFormat="1" ht="18.75" x14ac:dyDescent="0.3">
      <c r="A25" s="59"/>
      <c r="B25" s="60"/>
      <c r="C25" s="89"/>
      <c r="D25" s="89"/>
      <c r="E25" s="89"/>
      <c r="F25" s="89"/>
      <c r="G25" s="67"/>
    </row>
    <row r="26" spans="1:9" s="9" customFormat="1" ht="18.75" x14ac:dyDescent="0.3">
      <c r="A26" s="59"/>
      <c r="B26" s="60"/>
      <c r="C26" s="89"/>
      <c r="D26" s="89"/>
      <c r="E26" s="89"/>
      <c r="F26" s="89"/>
      <c r="G26" s="70"/>
    </row>
    <row r="27" spans="1:9" s="9" customFormat="1" ht="18.75" x14ac:dyDescent="0.3">
      <c r="A27" s="59"/>
      <c r="B27" s="60"/>
      <c r="C27" s="64"/>
      <c r="D27" s="64"/>
      <c r="E27" s="64"/>
      <c r="F27" s="64"/>
      <c r="G27" s="67"/>
    </row>
    <row r="28" spans="1:9" s="9" customFormat="1" ht="18.75" x14ac:dyDescent="0.3">
      <c r="A28" s="59"/>
      <c r="B28" s="60"/>
      <c r="C28" s="3"/>
      <c r="D28" s="3"/>
      <c r="E28" s="3"/>
      <c r="F28" s="3"/>
      <c r="G28" s="58"/>
    </row>
    <row r="29" spans="1:9" ht="15.75" customHeight="1" x14ac:dyDescent="0.25">
      <c r="A29" s="26" t="s">
        <v>0</v>
      </c>
      <c r="B29" s="27" t="s">
        <v>1</v>
      </c>
      <c r="C29" s="116" t="s">
        <v>2</v>
      </c>
      <c r="D29" s="117"/>
      <c r="E29" s="79" t="s">
        <v>3</v>
      </c>
      <c r="F29" s="79" t="s">
        <v>4</v>
      </c>
      <c r="G29" s="79" t="s">
        <v>5</v>
      </c>
    </row>
    <row r="30" spans="1:9" s="9" customFormat="1" ht="18.75" x14ac:dyDescent="0.3">
      <c r="A30" s="15" t="s">
        <v>39</v>
      </c>
      <c r="B30" s="16" t="s">
        <v>97</v>
      </c>
      <c r="C30" s="38"/>
      <c r="D30" s="51"/>
      <c r="E30" s="46"/>
      <c r="F30" s="17"/>
      <c r="G30" s="4"/>
    </row>
    <row r="31" spans="1:9" s="9" customFormat="1" ht="37.5" x14ac:dyDescent="0.3">
      <c r="A31" s="77">
        <v>1</v>
      </c>
      <c r="B31" s="20" t="s">
        <v>96</v>
      </c>
      <c r="C31" s="37">
        <v>2</v>
      </c>
      <c r="D31" s="56" t="s">
        <v>52</v>
      </c>
      <c r="E31" s="45"/>
      <c r="F31" s="11" t="s">
        <v>36</v>
      </c>
      <c r="G31" s="21"/>
    </row>
    <row r="32" spans="1:9" ht="18.75" x14ac:dyDescent="0.3">
      <c r="A32" s="59"/>
      <c r="B32" s="62"/>
      <c r="D32" s="119" t="s">
        <v>98</v>
      </c>
      <c r="E32" s="119"/>
      <c r="F32" s="119"/>
      <c r="G32" s="107"/>
      <c r="I32" s="25">
        <f>SUM(G31:G31)</f>
        <v>0</v>
      </c>
    </row>
    <row r="33" spans="1:9" ht="18.75" x14ac:dyDescent="0.3">
      <c r="A33" s="59"/>
      <c r="B33" s="62"/>
      <c r="C33" s="90"/>
      <c r="D33" s="90"/>
      <c r="E33" s="90"/>
      <c r="F33" s="90"/>
      <c r="G33" s="107"/>
      <c r="I33" s="63"/>
    </row>
    <row r="34" spans="1:9" s="9" customFormat="1" ht="18.75" x14ac:dyDescent="0.3">
      <c r="A34" s="71"/>
      <c r="B34" s="38"/>
      <c r="C34" s="72"/>
      <c r="D34" s="72"/>
      <c r="E34" s="72"/>
      <c r="F34" s="72"/>
      <c r="G34" s="73"/>
    </row>
    <row r="35" spans="1:9" s="9" customFormat="1" ht="18.75" x14ac:dyDescent="0.3">
      <c r="A35" s="71"/>
      <c r="B35" s="38"/>
      <c r="C35" s="72"/>
      <c r="D35" s="72"/>
      <c r="E35" s="72"/>
      <c r="F35" s="72"/>
      <c r="G35" s="73"/>
    </row>
    <row r="36" spans="1:9" ht="15.75" x14ac:dyDescent="0.25">
      <c r="A36" s="92" t="s">
        <v>27</v>
      </c>
      <c r="B36" s="93"/>
      <c r="C36" s="93"/>
      <c r="D36" s="93"/>
      <c r="E36" s="93"/>
      <c r="F36" s="93"/>
      <c r="G36" s="93"/>
    </row>
    <row r="37" spans="1:9" ht="22.5" customHeight="1" x14ac:dyDescent="0.25">
      <c r="A37" s="94" t="s">
        <v>28</v>
      </c>
      <c r="B37" s="94"/>
      <c r="C37" s="95">
        <v>60225</v>
      </c>
      <c r="D37" s="95"/>
      <c r="E37" s="33"/>
      <c r="F37" s="23"/>
      <c r="G37" s="23"/>
    </row>
    <row r="38" spans="1:9" ht="16.5" thickBot="1" x14ac:dyDescent="0.3">
      <c r="A38" s="94" t="s">
        <v>59</v>
      </c>
      <c r="B38" s="94"/>
      <c r="C38" s="109"/>
      <c r="D38" s="109"/>
      <c r="E38" s="33"/>
      <c r="F38" s="23"/>
      <c r="G38" s="23"/>
    </row>
    <row r="39" spans="1:9" ht="16.5" thickBot="1" x14ac:dyDescent="0.3">
      <c r="A39" s="112"/>
      <c r="B39" s="24"/>
      <c r="C39" s="120"/>
      <c r="D39" s="120"/>
      <c r="E39" s="33"/>
      <c r="F39" s="23"/>
      <c r="G39" s="23"/>
    </row>
    <row r="40" spans="1:9" ht="15.75" x14ac:dyDescent="0.25">
      <c r="A40" s="112"/>
      <c r="B40" s="24"/>
      <c r="C40" s="108"/>
      <c r="D40" s="108"/>
      <c r="E40" s="74"/>
      <c r="F40" s="23"/>
      <c r="G40" s="23"/>
    </row>
    <row r="41" spans="1:9" ht="15.75" x14ac:dyDescent="0.25">
      <c r="A41" s="112"/>
      <c r="B41" s="24"/>
      <c r="C41" s="108"/>
      <c r="D41" s="108"/>
      <c r="E41" s="61"/>
      <c r="F41" s="23"/>
      <c r="G41" s="23"/>
    </row>
    <row r="42" spans="1:9" ht="15.75" x14ac:dyDescent="0.25">
      <c r="A42" s="112"/>
      <c r="B42" s="24"/>
      <c r="C42" s="108"/>
      <c r="D42" s="108"/>
      <c r="E42" s="61"/>
      <c r="F42" s="23"/>
      <c r="G42" s="23"/>
    </row>
    <row r="43" spans="1:9" ht="15.75" x14ac:dyDescent="0.25">
      <c r="A43" s="112"/>
      <c r="B43" s="24"/>
      <c r="C43" s="65"/>
      <c r="D43" s="65"/>
      <c r="E43" s="74"/>
      <c r="F43" s="23"/>
      <c r="G43" s="23"/>
    </row>
    <row r="44" spans="1:9" ht="15.75" x14ac:dyDescent="0.25">
      <c r="A44" s="113"/>
      <c r="B44" s="22"/>
      <c r="C44" s="121" t="s">
        <v>50</v>
      </c>
      <c r="D44" s="121"/>
      <c r="E44" s="121"/>
      <c r="F44" s="121"/>
      <c r="G44" s="121"/>
    </row>
    <row r="45" spans="1:9" ht="15.75" x14ac:dyDescent="0.25">
      <c r="A45" s="113"/>
      <c r="B45" s="22"/>
      <c r="C45" s="121" t="s">
        <v>100</v>
      </c>
      <c r="D45" s="121"/>
      <c r="E45" s="121"/>
      <c r="F45" s="121"/>
      <c r="G45" s="121"/>
    </row>
    <row r="46" spans="1:9" ht="15.75" x14ac:dyDescent="0.25">
      <c r="A46" s="113"/>
      <c r="B46" s="22"/>
      <c r="C46" s="121" t="s">
        <v>101</v>
      </c>
      <c r="D46" s="121"/>
      <c r="E46" s="121"/>
      <c r="F46" s="121"/>
      <c r="G46" s="121"/>
    </row>
    <row r="47" spans="1:9" ht="15.75" x14ac:dyDescent="0.25">
      <c r="A47" s="113"/>
      <c r="B47" s="6"/>
      <c r="C47" s="39"/>
      <c r="D47" s="42"/>
      <c r="E47" s="49"/>
      <c r="F47" s="7"/>
      <c r="G47" s="7"/>
    </row>
    <row r="48" spans="1:9" ht="15.75" x14ac:dyDescent="0.25">
      <c r="A48" s="113"/>
      <c r="B48" s="6"/>
      <c r="C48" s="39"/>
      <c r="D48" s="42"/>
      <c r="E48" s="49"/>
      <c r="F48" s="7"/>
      <c r="G48" s="7"/>
    </row>
  </sheetData>
  <mergeCells count="27">
    <mergeCell ref="C4:D4"/>
    <mergeCell ref="C29:D29"/>
    <mergeCell ref="E24:F24"/>
    <mergeCell ref="D32:F32"/>
    <mergeCell ref="C33:F33"/>
    <mergeCell ref="C45:G45"/>
    <mergeCell ref="C46:G46"/>
    <mergeCell ref="A36:G36"/>
    <mergeCell ref="A37:B37"/>
    <mergeCell ref="A38:B38"/>
    <mergeCell ref="C44:G44"/>
    <mergeCell ref="C37:D37"/>
    <mergeCell ref="C38:D38"/>
    <mergeCell ref="C39:D39"/>
    <mergeCell ref="C40:D40"/>
    <mergeCell ref="C41:D41"/>
    <mergeCell ref="C42:D42"/>
    <mergeCell ref="G19:G20"/>
    <mergeCell ref="A19:A21"/>
    <mergeCell ref="C19:C20"/>
    <mergeCell ref="D19:D20"/>
    <mergeCell ref="E19:E20"/>
    <mergeCell ref="F19:F20"/>
    <mergeCell ref="B19:B21"/>
    <mergeCell ref="C25:F25"/>
    <mergeCell ref="C26:F26"/>
    <mergeCell ref="A1:G3"/>
  </mergeCells>
  <pageMargins left="0.46568627450980399" right="0.20833333333333301" top="0.75" bottom="0.75" header="0.3" footer="0.3"/>
  <pageSetup paperSize="9" orientation="portrait" verticalDpi="0" r:id="rId1"/>
  <headerFooter differentFirst="1">
    <oddHeader>&amp;C&amp;"-,Bold"&amp;UPage No&amp;P</oddHeader>
    <firstHeader>&amp;C&amp;"-,Bold"&amp;20(SCHEDULE "B")</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45" zoomScaleNormal="100" zoomScalePageLayoutView="145" workbookViewId="0">
      <selection sqref="A1:G1"/>
    </sheetView>
  </sheetViews>
  <sheetFormatPr defaultColWidth="25.42578125" defaultRowHeight="15" x14ac:dyDescent="0.25"/>
  <cols>
    <col min="1" max="1" width="6.28515625" style="35"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83" t="s">
        <v>61</v>
      </c>
      <c r="B1" s="83"/>
      <c r="C1" s="83"/>
      <c r="D1" s="83"/>
      <c r="E1" s="83"/>
      <c r="F1" s="83"/>
      <c r="G1" s="83"/>
    </row>
    <row r="2" spans="1:7" ht="15.75" x14ac:dyDescent="0.25">
      <c r="A2" s="26" t="s">
        <v>0</v>
      </c>
      <c r="B2" s="27" t="s">
        <v>1</v>
      </c>
      <c r="C2" s="87" t="s">
        <v>2</v>
      </c>
      <c r="D2" s="87"/>
      <c r="E2" s="28" t="s">
        <v>3</v>
      </c>
      <c r="F2" s="28" t="s">
        <v>4</v>
      </c>
      <c r="G2" s="28" t="s">
        <v>5</v>
      </c>
    </row>
    <row r="3" spans="1:7" s="9" customFormat="1" ht="18.75" x14ac:dyDescent="0.3">
      <c r="A3" s="19" t="s">
        <v>40</v>
      </c>
      <c r="B3" s="19" t="s">
        <v>6</v>
      </c>
      <c r="C3" s="88"/>
      <c r="D3" s="88"/>
      <c r="E3" s="36"/>
      <c r="F3" s="19"/>
      <c r="G3" s="19"/>
    </row>
    <row r="4" spans="1:7" s="9" customFormat="1" ht="93.75" x14ac:dyDescent="0.3">
      <c r="A4" s="10">
        <v>1</v>
      </c>
      <c r="B4" s="18" t="s">
        <v>31</v>
      </c>
      <c r="C4" s="54">
        <v>65</v>
      </c>
      <c r="D4" s="55" t="s">
        <v>52</v>
      </c>
      <c r="E4" s="45">
        <v>1130</v>
      </c>
      <c r="F4" s="11" t="s">
        <v>33</v>
      </c>
      <c r="G4" s="12">
        <f>C4*E4</f>
        <v>73450</v>
      </c>
    </row>
    <row r="5" spans="1:7" s="9" customFormat="1" ht="75" x14ac:dyDescent="0.3">
      <c r="A5" s="10">
        <v>2</v>
      </c>
      <c r="B5" s="20" t="s">
        <v>7</v>
      </c>
      <c r="C5" s="37">
        <v>10</v>
      </c>
      <c r="D5" s="56" t="s">
        <v>52</v>
      </c>
      <c r="E5" s="45">
        <v>985</v>
      </c>
      <c r="F5" s="11" t="s">
        <v>33</v>
      </c>
      <c r="G5" s="12">
        <f t="shared" ref="G5:G19" si="0">C5*E5</f>
        <v>9850</v>
      </c>
    </row>
    <row r="6" spans="1:7" s="9" customFormat="1" ht="56.25" x14ac:dyDescent="0.3">
      <c r="A6" s="10">
        <v>3</v>
      </c>
      <c r="B6" s="20" t="s">
        <v>8</v>
      </c>
      <c r="C6" s="37">
        <v>10</v>
      </c>
      <c r="D6" s="56" t="s">
        <v>52</v>
      </c>
      <c r="E6" s="45">
        <v>916</v>
      </c>
      <c r="F6" s="11" t="s">
        <v>34</v>
      </c>
      <c r="G6" s="12">
        <f t="shared" si="0"/>
        <v>9160</v>
      </c>
    </row>
    <row r="7" spans="1:7" s="9" customFormat="1" ht="75" x14ac:dyDescent="0.3">
      <c r="A7" s="10">
        <v>4</v>
      </c>
      <c r="B7" s="20" t="s">
        <v>9</v>
      </c>
      <c r="C7" s="37">
        <v>3</v>
      </c>
      <c r="D7" s="56" t="s">
        <v>52</v>
      </c>
      <c r="E7" s="45">
        <v>2456</v>
      </c>
      <c r="F7" s="11" t="s">
        <v>34</v>
      </c>
      <c r="G7" s="12">
        <f t="shared" si="0"/>
        <v>7368</v>
      </c>
    </row>
    <row r="8" spans="1:7" s="9" customFormat="1" ht="75" x14ac:dyDescent="0.3">
      <c r="A8" s="10">
        <v>5</v>
      </c>
      <c r="B8" s="20" t="s">
        <v>10</v>
      </c>
      <c r="C8" s="37">
        <v>1</v>
      </c>
      <c r="D8" s="56" t="s">
        <v>52</v>
      </c>
      <c r="E8" s="45">
        <v>9261</v>
      </c>
      <c r="F8" s="11" t="s">
        <v>34</v>
      </c>
      <c r="G8" s="12">
        <f t="shared" si="0"/>
        <v>9261</v>
      </c>
    </row>
    <row r="9" spans="1:7" s="9" customFormat="1" ht="37.5" x14ac:dyDescent="0.3">
      <c r="A9" s="10">
        <v>6</v>
      </c>
      <c r="B9" s="20" t="s">
        <v>11</v>
      </c>
      <c r="C9" s="52">
        <v>65</v>
      </c>
      <c r="D9" s="41" t="s">
        <v>52</v>
      </c>
      <c r="E9" s="45">
        <v>54</v>
      </c>
      <c r="F9" s="11" t="s">
        <v>34</v>
      </c>
      <c r="G9" s="12">
        <f t="shared" si="0"/>
        <v>3510</v>
      </c>
    </row>
    <row r="10" spans="1:7" s="9" customFormat="1" ht="56.25" x14ac:dyDescent="0.3">
      <c r="A10" s="10">
        <v>7</v>
      </c>
      <c r="B10" s="20" t="s">
        <v>12</v>
      </c>
      <c r="C10" s="53">
        <v>10</v>
      </c>
      <c r="D10" s="44" t="s">
        <v>52</v>
      </c>
      <c r="E10" s="45">
        <v>83</v>
      </c>
      <c r="F10" s="11" t="s">
        <v>34</v>
      </c>
      <c r="G10" s="12">
        <f t="shared" si="0"/>
        <v>830</v>
      </c>
    </row>
    <row r="11" spans="1:7" s="9" customFormat="1" ht="56.25" x14ac:dyDescent="0.3">
      <c r="A11" s="10">
        <v>8</v>
      </c>
      <c r="B11" s="20" t="s">
        <v>13</v>
      </c>
      <c r="C11" s="37">
        <v>10</v>
      </c>
      <c r="D11" s="56" t="s">
        <v>52</v>
      </c>
      <c r="E11" s="45">
        <v>162</v>
      </c>
      <c r="F11" s="11" t="s">
        <v>34</v>
      </c>
      <c r="G11" s="12">
        <f t="shared" si="0"/>
        <v>1620</v>
      </c>
    </row>
    <row r="12" spans="1:7" s="9" customFormat="1" ht="37.5" x14ac:dyDescent="0.3">
      <c r="A12" s="10">
        <v>9</v>
      </c>
      <c r="B12" s="20" t="s">
        <v>14</v>
      </c>
      <c r="C12" s="37">
        <v>12</v>
      </c>
      <c r="D12" s="56" t="s">
        <v>52</v>
      </c>
      <c r="E12" s="45">
        <v>72</v>
      </c>
      <c r="F12" s="11" t="s">
        <v>34</v>
      </c>
      <c r="G12" s="12">
        <f t="shared" si="0"/>
        <v>864</v>
      </c>
    </row>
    <row r="13" spans="1:7" s="9" customFormat="1" ht="93.75" x14ac:dyDescent="0.3">
      <c r="A13" s="10">
        <v>10</v>
      </c>
      <c r="B13" s="20" t="s">
        <v>15</v>
      </c>
      <c r="C13" s="37">
        <v>150</v>
      </c>
      <c r="D13" s="56" t="s">
        <v>53</v>
      </c>
      <c r="E13" s="45">
        <v>222</v>
      </c>
      <c r="F13" s="11" t="s">
        <v>35</v>
      </c>
      <c r="G13" s="12">
        <f t="shared" si="0"/>
        <v>33300</v>
      </c>
    </row>
    <row r="14" spans="1:7" s="9" customFormat="1" ht="156.75" customHeight="1" x14ac:dyDescent="0.3">
      <c r="A14" s="10">
        <v>11</v>
      </c>
      <c r="B14" s="20" t="s">
        <v>16</v>
      </c>
      <c r="C14" s="52">
        <v>25</v>
      </c>
      <c r="D14" s="41" t="s">
        <v>53</v>
      </c>
      <c r="E14" s="45">
        <v>341</v>
      </c>
      <c r="F14" s="11" t="s">
        <v>35</v>
      </c>
      <c r="G14" s="12">
        <f t="shared" si="0"/>
        <v>8525</v>
      </c>
    </row>
    <row r="15" spans="1:7" s="9" customFormat="1" ht="93" customHeight="1" x14ac:dyDescent="0.3">
      <c r="A15" s="10">
        <v>12</v>
      </c>
      <c r="B15" s="20" t="s">
        <v>17</v>
      </c>
      <c r="C15" s="37">
        <v>79</v>
      </c>
      <c r="D15" s="56" t="s">
        <v>53</v>
      </c>
      <c r="E15" s="45">
        <v>524</v>
      </c>
      <c r="F15" s="11" t="s">
        <v>35</v>
      </c>
      <c r="G15" s="12">
        <f t="shared" si="0"/>
        <v>41396</v>
      </c>
    </row>
    <row r="16" spans="1:7" s="9" customFormat="1" ht="59.25" customHeight="1" x14ac:dyDescent="0.3">
      <c r="A16" s="10">
        <v>13</v>
      </c>
      <c r="B16" s="20" t="s">
        <v>18</v>
      </c>
      <c r="C16" s="37">
        <v>12</v>
      </c>
      <c r="D16" s="56" t="s">
        <v>52</v>
      </c>
      <c r="E16" s="45">
        <v>3185</v>
      </c>
      <c r="F16" s="11" t="s">
        <v>34</v>
      </c>
      <c r="G16" s="12">
        <f t="shared" si="0"/>
        <v>38220</v>
      </c>
    </row>
    <row r="17" spans="1:9" s="9" customFormat="1" ht="95.25" customHeight="1" x14ac:dyDescent="0.3">
      <c r="A17" s="10">
        <v>14</v>
      </c>
      <c r="B17" s="20" t="s">
        <v>19</v>
      </c>
      <c r="C17" s="37">
        <v>50</v>
      </c>
      <c r="D17" s="56" t="s">
        <v>52</v>
      </c>
      <c r="E17" s="45">
        <v>70</v>
      </c>
      <c r="F17" s="11" t="s">
        <v>34</v>
      </c>
      <c r="G17" s="12">
        <f t="shared" si="0"/>
        <v>3500</v>
      </c>
    </row>
    <row r="18" spans="1:9" s="9" customFormat="1" ht="151.5" customHeight="1" x14ac:dyDescent="0.3">
      <c r="A18" s="10">
        <v>15</v>
      </c>
      <c r="B18" s="20" t="s">
        <v>32</v>
      </c>
      <c r="C18" s="37">
        <v>40</v>
      </c>
      <c r="D18" s="56" t="s">
        <v>53</v>
      </c>
      <c r="E18" s="45">
        <v>252</v>
      </c>
      <c r="F18" s="11" t="s">
        <v>35</v>
      </c>
      <c r="G18" s="12">
        <f t="shared" si="0"/>
        <v>10080</v>
      </c>
    </row>
    <row r="19" spans="1:9" s="9" customFormat="1" ht="129.75" customHeight="1" x14ac:dyDescent="0.3">
      <c r="A19" s="10">
        <v>16</v>
      </c>
      <c r="B19" s="20" t="s">
        <v>20</v>
      </c>
      <c r="C19" s="37">
        <v>12</v>
      </c>
      <c r="D19" s="56" t="s">
        <v>52</v>
      </c>
      <c r="E19" s="45">
        <v>800</v>
      </c>
      <c r="F19" s="11" t="s">
        <v>34</v>
      </c>
      <c r="G19" s="12">
        <f t="shared" si="0"/>
        <v>9600</v>
      </c>
      <c r="I19" s="25">
        <f>SUM(G4:G19)</f>
        <v>260534</v>
      </c>
    </row>
    <row r="20" spans="1:9" s="9" customFormat="1" ht="18.75" x14ac:dyDescent="0.3">
      <c r="A20" s="13"/>
      <c r="B20" s="14"/>
      <c r="C20" s="90"/>
      <c r="D20" s="90"/>
      <c r="E20" s="90"/>
      <c r="F20" s="90"/>
    </row>
    <row r="21" spans="1:9" s="9" customFormat="1" ht="18.75" x14ac:dyDescent="0.3">
      <c r="A21" s="13"/>
      <c r="B21" s="14"/>
      <c r="C21" s="57"/>
      <c r="D21" s="57"/>
      <c r="E21" s="57"/>
      <c r="F21" s="57"/>
    </row>
    <row r="22" spans="1:9" s="9" customFormat="1" ht="18.75" x14ac:dyDescent="0.3">
      <c r="A22" s="13"/>
      <c r="B22" s="14"/>
      <c r="C22" s="34"/>
      <c r="D22" s="34"/>
      <c r="E22" s="34"/>
      <c r="F22" s="34"/>
    </row>
    <row r="23" spans="1:9" s="9" customFormat="1" ht="18.75" x14ac:dyDescent="0.3">
      <c r="A23" s="15" t="s">
        <v>39</v>
      </c>
      <c r="B23" s="16" t="s">
        <v>21</v>
      </c>
      <c r="C23" s="38"/>
      <c r="D23" s="51"/>
      <c r="E23" s="46"/>
      <c r="F23" s="17"/>
      <c r="G23" s="4"/>
    </row>
    <row r="24" spans="1:9" s="9" customFormat="1" ht="37.5" x14ac:dyDescent="0.3">
      <c r="A24" s="10">
        <v>1</v>
      </c>
      <c r="B24" s="20" t="s">
        <v>22</v>
      </c>
      <c r="C24" s="37">
        <v>50</v>
      </c>
      <c r="D24" s="56" t="s">
        <v>52</v>
      </c>
      <c r="E24" s="45">
        <v>497</v>
      </c>
      <c r="F24" s="11" t="s">
        <v>36</v>
      </c>
      <c r="G24" s="21">
        <f>C24*E24</f>
        <v>24850</v>
      </c>
    </row>
    <row r="25" spans="1:9" s="9" customFormat="1" ht="75" x14ac:dyDescent="0.3">
      <c r="A25" s="10">
        <v>2</v>
      </c>
      <c r="B25" s="20" t="s">
        <v>23</v>
      </c>
      <c r="C25" s="37">
        <v>3</v>
      </c>
      <c r="D25" s="56" t="s">
        <v>54</v>
      </c>
      <c r="E25" s="47">
        <v>1426.33</v>
      </c>
      <c r="F25" s="11" t="s">
        <v>37</v>
      </c>
      <c r="G25" s="21">
        <f t="shared" ref="G25:G28" si="1">C25*E25</f>
        <v>4278.99</v>
      </c>
    </row>
    <row r="26" spans="1:9" s="9" customFormat="1" ht="75" x14ac:dyDescent="0.3">
      <c r="A26" s="10">
        <v>3</v>
      </c>
      <c r="B26" s="20" t="s">
        <v>24</v>
      </c>
      <c r="C26" s="37">
        <v>12</v>
      </c>
      <c r="D26" s="56" t="s">
        <v>52</v>
      </c>
      <c r="E26" s="48">
        <v>124.3</v>
      </c>
      <c r="F26" s="11" t="s">
        <v>36</v>
      </c>
      <c r="G26" s="12">
        <f t="shared" si="1"/>
        <v>1491.6</v>
      </c>
    </row>
    <row r="27" spans="1:9" s="9" customFormat="1" ht="75" x14ac:dyDescent="0.3">
      <c r="A27" s="10">
        <v>4</v>
      </c>
      <c r="B27" s="20" t="s">
        <v>25</v>
      </c>
      <c r="C27" s="37">
        <v>10</v>
      </c>
      <c r="D27" s="56" t="s">
        <v>52</v>
      </c>
      <c r="E27" s="45">
        <v>497</v>
      </c>
      <c r="F27" s="11" t="s">
        <v>36</v>
      </c>
      <c r="G27" s="21">
        <f t="shared" si="1"/>
        <v>4970</v>
      </c>
    </row>
    <row r="28" spans="1:9" s="9" customFormat="1" ht="131.25" x14ac:dyDescent="0.3">
      <c r="A28" s="10">
        <v>5</v>
      </c>
      <c r="B28" s="20" t="s">
        <v>26</v>
      </c>
      <c r="C28" s="37">
        <v>1</v>
      </c>
      <c r="D28" s="56" t="s">
        <v>52</v>
      </c>
      <c r="E28" s="48">
        <v>3610</v>
      </c>
      <c r="F28" s="11" t="s">
        <v>36</v>
      </c>
      <c r="G28" s="21">
        <f t="shared" si="1"/>
        <v>3610</v>
      </c>
    </row>
    <row r="29" spans="1:9" ht="18.75" x14ac:dyDescent="0.3">
      <c r="A29" s="97" t="s">
        <v>57</v>
      </c>
      <c r="B29" s="97"/>
      <c r="C29" s="97"/>
      <c r="D29" s="97"/>
      <c r="E29" s="97"/>
      <c r="F29" s="97"/>
      <c r="G29" s="97"/>
      <c r="I29" s="25">
        <f>SUM(G24:G28)</f>
        <v>39200.589999999997</v>
      </c>
    </row>
    <row r="30" spans="1:9" x14ac:dyDescent="0.25">
      <c r="A30" s="98" t="s">
        <v>58</v>
      </c>
      <c r="B30" s="98"/>
      <c r="C30" s="98"/>
      <c r="D30" s="98"/>
      <c r="E30" s="98"/>
      <c r="F30" s="98"/>
      <c r="G30" s="98"/>
    </row>
    <row r="31" spans="1:9" x14ac:dyDescent="0.25">
      <c r="A31" s="98"/>
      <c r="B31" s="98"/>
      <c r="C31" s="98"/>
      <c r="D31" s="98"/>
      <c r="E31" s="98"/>
      <c r="F31" s="98"/>
      <c r="G31" s="98"/>
    </row>
    <row r="32" spans="1:9" ht="15.75" x14ac:dyDescent="0.25">
      <c r="A32" s="5"/>
      <c r="B32" s="6"/>
      <c r="C32" s="39"/>
      <c r="D32" s="42"/>
      <c r="E32" s="49"/>
      <c r="F32" s="7"/>
      <c r="G32" s="7"/>
    </row>
    <row r="33" spans="1:7" ht="15.75" x14ac:dyDescent="0.25">
      <c r="A33" s="92" t="s">
        <v>27</v>
      </c>
      <c r="B33" s="93"/>
      <c r="C33" s="93"/>
      <c r="D33" s="93"/>
      <c r="E33" s="93"/>
      <c r="F33" s="93"/>
      <c r="G33" s="93"/>
    </row>
    <row r="34" spans="1:7" ht="15.75" x14ac:dyDescent="0.25">
      <c r="A34" s="94" t="s">
        <v>28</v>
      </c>
      <c r="B34" s="94"/>
      <c r="C34" s="100">
        <f>I19</f>
        <v>260534</v>
      </c>
      <c r="D34" s="100"/>
      <c r="E34" s="33"/>
      <c r="F34" s="23"/>
      <c r="G34" s="23"/>
    </row>
    <row r="35" spans="1:7" ht="15.75" x14ac:dyDescent="0.25">
      <c r="A35" s="94" t="s">
        <v>29</v>
      </c>
      <c r="B35" s="94"/>
      <c r="C35" s="96">
        <f>I29</f>
        <v>39200.589999999997</v>
      </c>
      <c r="D35" s="96"/>
      <c r="E35" s="33"/>
      <c r="F35" s="23"/>
      <c r="G35" s="23"/>
    </row>
    <row r="36" spans="1:7" ht="15.75" x14ac:dyDescent="0.25">
      <c r="A36" s="32"/>
      <c r="B36" s="24" t="s">
        <v>38</v>
      </c>
      <c r="C36" s="96">
        <f>C34+C35</f>
        <v>299734.58999999997</v>
      </c>
      <c r="D36" s="96"/>
      <c r="E36" s="33"/>
      <c r="F36" s="23"/>
      <c r="G36" s="23"/>
    </row>
    <row r="37" spans="1:7" ht="15.75" x14ac:dyDescent="0.25">
      <c r="A37" s="32"/>
      <c r="B37" s="24" t="s">
        <v>55</v>
      </c>
      <c r="C37" s="99">
        <v>300000</v>
      </c>
      <c r="D37" s="99"/>
      <c r="E37" s="33"/>
      <c r="F37" s="23"/>
      <c r="G37" s="23"/>
    </row>
    <row r="38" spans="1:7" ht="15.75" x14ac:dyDescent="0.25">
      <c r="A38" s="5"/>
      <c r="B38" s="6"/>
      <c r="C38" s="39"/>
      <c r="D38" s="42"/>
      <c r="E38" s="49"/>
      <c r="F38" s="7"/>
      <c r="G38" s="7"/>
    </row>
    <row r="39" spans="1:7" ht="15.75" x14ac:dyDescent="0.25">
      <c r="A39" s="5"/>
      <c r="B39" s="6"/>
      <c r="C39" s="39"/>
      <c r="D39" s="42"/>
      <c r="E39" s="49"/>
      <c r="F39" s="7"/>
      <c r="G39" s="7"/>
    </row>
    <row r="40" spans="1:7" ht="15.75" x14ac:dyDescent="0.25">
      <c r="A40" s="5"/>
      <c r="B40" s="6"/>
      <c r="C40" s="39"/>
      <c r="D40" s="42"/>
      <c r="E40" s="49"/>
      <c r="F40" s="7"/>
      <c r="G40" s="7"/>
    </row>
    <row r="41" spans="1:7" ht="15.75" x14ac:dyDescent="0.25">
      <c r="A41" s="5"/>
      <c r="B41" s="22"/>
      <c r="C41" s="91" t="s">
        <v>50</v>
      </c>
      <c r="D41" s="91"/>
      <c r="E41" s="91"/>
      <c r="F41" s="91"/>
      <c r="G41" s="91"/>
    </row>
    <row r="42" spans="1:7" ht="15.75" x14ac:dyDescent="0.25">
      <c r="A42" s="5"/>
      <c r="B42" s="22"/>
      <c r="C42" s="91" t="s">
        <v>51</v>
      </c>
      <c r="D42" s="91"/>
      <c r="E42" s="91"/>
      <c r="F42" s="91"/>
      <c r="G42" s="91"/>
    </row>
    <row r="43" spans="1:7" ht="15.75" x14ac:dyDescent="0.25">
      <c r="A43" s="5"/>
      <c r="B43" s="22"/>
      <c r="C43" s="91" t="s">
        <v>30</v>
      </c>
      <c r="D43" s="91"/>
      <c r="E43" s="91"/>
      <c r="F43" s="91"/>
      <c r="G43" s="91"/>
    </row>
    <row r="44" spans="1:7" ht="15.75" x14ac:dyDescent="0.25">
      <c r="A44" s="5"/>
      <c r="B44" s="6"/>
      <c r="C44" s="39"/>
      <c r="D44" s="42"/>
      <c r="E44" s="49"/>
      <c r="F44" s="7"/>
      <c r="G44" s="7"/>
    </row>
    <row r="45" spans="1:7" ht="15.75" x14ac:dyDescent="0.25">
      <c r="A45" s="5"/>
      <c r="B45" s="6"/>
      <c r="C45" s="39"/>
      <c r="D45" s="42"/>
      <c r="E45" s="49"/>
      <c r="F45" s="7"/>
      <c r="G45" s="7"/>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160" zoomScaleNormal="100" zoomScalePageLayoutView="160" workbookViewId="0">
      <selection activeCell="D8" sqref="D8:J10"/>
    </sheetView>
  </sheetViews>
  <sheetFormatPr defaultRowHeight="15" x14ac:dyDescent="0.25"/>
  <cols>
    <col min="8" max="8" width="12.7109375" bestFit="1" customWidth="1"/>
  </cols>
  <sheetData>
    <row r="1" spans="1:10" ht="22.5" customHeight="1" x14ac:dyDescent="0.3">
      <c r="A1" s="101" t="s">
        <v>48</v>
      </c>
      <c r="B1" s="102"/>
      <c r="C1" s="102"/>
      <c r="D1" s="102"/>
      <c r="E1" s="102"/>
      <c r="F1" s="102"/>
      <c r="G1" s="102"/>
      <c r="H1" s="102"/>
      <c r="I1" s="102"/>
    </row>
    <row r="4" spans="1:10" ht="18.75" x14ac:dyDescent="0.3">
      <c r="A4" s="29" t="s">
        <v>41</v>
      </c>
      <c r="B4" s="29"/>
      <c r="C4" s="29"/>
      <c r="D4" s="29"/>
      <c r="E4" s="29"/>
      <c r="F4" s="29"/>
      <c r="G4" s="29"/>
      <c r="H4" s="29"/>
      <c r="I4" s="29"/>
    </row>
    <row r="5" spans="1:10" ht="18.75" x14ac:dyDescent="0.3">
      <c r="A5" s="29"/>
      <c r="B5" s="29"/>
      <c r="C5" s="29"/>
      <c r="D5" s="29"/>
      <c r="E5" s="29"/>
      <c r="F5" s="29"/>
      <c r="G5" s="29"/>
      <c r="H5" s="29"/>
      <c r="I5" s="29"/>
    </row>
    <row r="6" spans="1:10" ht="18.75" x14ac:dyDescent="0.3">
      <c r="A6" s="29" t="s">
        <v>42</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43</v>
      </c>
      <c r="B8" s="29"/>
      <c r="C8" s="29"/>
      <c r="D8" s="104" t="s">
        <v>61</v>
      </c>
      <c r="E8" s="104"/>
      <c r="F8" s="104"/>
      <c r="G8" s="104"/>
      <c r="H8" s="104"/>
      <c r="I8" s="104"/>
      <c r="J8" s="104"/>
    </row>
    <row r="9" spans="1:10" ht="20.25" customHeight="1" x14ac:dyDescent="0.3">
      <c r="A9" s="29"/>
      <c r="B9" s="29"/>
      <c r="C9" s="29"/>
      <c r="D9" s="104"/>
      <c r="E9" s="104"/>
      <c r="F9" s="104"/>
      <c r="G9" s="104"/>
      <c r="H9" s="104"/>
      <c r="I9" s="104"/>
      <c r="J9" s="104"/>
    </row>
    <row r="10" spans="1:10" ht="20.25" customHeight="1" x14ac:dyDescent="0.3">
      <c r="A10" s="29"/>
      <c r="B10" s="29"/>
      <c r="C10" s="29"/>
      <c r="D10" s="104"/>
      <c r="E10" s="104"/>
      <c r="F10" s="104"/>
      <c r="G10" s="104"/>
      <c r="H10" s="104"/>
      <c r="I10" s="104"/>
      <c r="J10" s="104"/>
    </row>
    <row r="11" spans="1:10" ht="18.75" x14ac:dyDescent="0.3">
      <c r="A11" s="29" t="s">
        <v>45</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44</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8" customFormat="1" ht="15.75" x14ac:dyDescent="0.25">
      <c r="A18" s="30"/>
      <c r="B18" s="94" t="s">
        <v>46</v>
      </c>
      <c r="C18" s="94"/>
      <c r="D18" s="94"/>
      <c r="E18" s="94"/>
      <c r="F18" s="94"/>
      <c r="G18" s="94"/>
      <c r="H18" s="94"/>
      <c r="I18" s="94"/>
      <c r="J18" s="94"/>
    </row>
    <row r="19" spans="1:10" s="8" customFormat="1" ht="15.75" x14ac:dyDescent="0.25">
      <c r="A19" s="103" t="s">
        <v>47</v>
      </c>
      <c r="B19" s="103"/>
      <c r="C19" s="103"/>
      <c r="D19" s="103"/>
      <c r="E19" s="103"/>
      <c r="F19" s="103"/>
      <c r="G19" s="103"/>
      <c r="H19" s="103"/>
      <c r="I19" s="103"/>
      <c r="J19" s="103"/>
    </row>
    <row r="20" spans="1:10" s="8" customFormat="1" ht="15.75" x14ac:dyDescent="0.25">
      <c r="A20" s="31"/>
      <c r="B20" s="31"/>
      <c r="C20" s="31"/>
      <c r="D20" s="31"/>
      <c r="E20" s="31"/>
      <c r="F20" s="31"/>
      <c r="G20" s="31"/>
      <c r="H20" s="31"/>
      <c r="I20" s="31"/>
      <c r="J20" s="31"/>
    </row>
    <row r="21" spans="1:10" s="8"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56</v>
      </c>
      <c r="G24" s="29"/>
      <c r="H24" s="105">
        <v>80000</v>
      </c>
      <c r="I24" s="105"/>
    </row>
    <row r="30" spans="1:10" x14ac:dyDescent="0.25">
      <c r="E30" t="s">
        <v>49</v>
      </c>
    </row>
  </sheetData>
  <mergeCells count="5">
    <mergeCell ref="A1:I1"/>
    <mergeCell ref="B18:J18"/>
    <mergeCell ref="A19:J19"/>
    <mergeCell ref="D8:J10"/>
    <mergeCell ref="H24:I24"/>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2016-12-14T15:00:15Z</cp:lastPrinted>
  <dcterms:created xsi:type="dcterms:W3CDTF">2016-03-07T08:54:42Z</dcterms:created>
  <dcterms:modified xsi:type="dcterms:W3CDTF">2016-12-14T15:54:54Z</dcterms:modified>
</cp:coreProperties>
</file>