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"/>
    </mc:Choice>
  </mc:AlternateContent>
  <bookViews>
    <workbookView xWindow="0" yWindow="0" windowWidth="21600" windowHeight="9600"/>
  </bookViews>
  <sheets>
    <sheet name="01" sheetId="1" r:id="rId1"/>
    <sheet name="01 (2)" sheetId="5" r:id="rId2"/>
    <sheet name="Sheet2" sheetId="2" r:id="rId3"/>
  </sheets>
  <definedNames>
    <definedName name="_xlnm.Print_Titles" localSheetId="0">'01'!$2:$2</definedName>
    <definedName name="_xlnm.Print_Titles" localSheetId="1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5" l="1"/>
  <c r="G30" i="5"/>
  <c r="G29" i="5"/>
  <c r="G28" i="5"/>
  <c r="G27" i="5"/>
  <c r="G26" i="5"/>
  <c r="G25" i="5"/>
  <c r="G32" i="5" s="1"/>
  <c r="C40" i="5" s="1"/>
  <c r="G22" i="5"/>
  <c r="G21" i="5"/>
  <c r="G20" i="5"/>
  <c r="G19" i="5"/>
  <c r="G23" i="5" s="1"/>
  <c r="C39" i="5" s="1"/>
  <c r="G16" i="5"/>
  <c r="G15" i="5"/>
  <c r="G14" i="5"/>
  <c r="G13" i="5"/>
  <c r="G12" i="5"/>
  <c r="G11" i="5"/>
  <c r="G10" i="5"/>
  <c r="G9" i="5"/>
  <c r="G8" i="5"/>
  <c r="G7" i="5"/>
  <c r="G6" i="5"/>
  <c r="G5" i="5"/>
  <c r="G17" i="5" s="1"/>
  <c r="C38" i="5" s="1"/>
  <c r="C41" i="5" s="1"/>
  <c r="G4" i="5"/>
  <c r="G15" i="1"/>
  <c r="G16" i="1"/>
  <c r="G31" i="1"/>
  <c r="G32" i="1"/>
  <c r="H24" i="2" l="1"/>
  <c r="D8" i="2"/>
  <c r="G21" i="1"/>
  <c r="G26" i="1" l="1"/>
  <c r="G27" i="1"/>
  <c r="G28" i="1"/>
  <c r="G29" i="1"/>
  <c r="G30" i="1"/>
  <c r="G25" i="1"/>
  <c r="C37" i="1" l="1"/>
  <c r="I19" i="5"/>
  <c r="G22" i="1"/>
  <c r="G14" i="1"/>
  <c r="G8" i="1"/>
  <c r="G17" i="1" s="1"/>
  <c r="G20" i="1" l="1"/>
  <c r="G19" i="1"/>
  <c r="G13" i="1"/>
  <c r="G7" i="1"/>
  <c r="G5" i="1"/>
  <c r="G9" i="1"/>
  <c r="G10" i="1"/>
  <c r="G11" i="1"/>
  <c r="G12" i="1"/>
  <c r="G6" i="1"/>
  <c r="G4" i="1"/>
  <c r="C35" i="1" l="1"/>
  <c r="G23" i="1"/>
  <c r="C36" i="1" s="1"/>
  <c r="C38" i="1" l="1"/>
</calcChain>
</file>

<file path=xl/sharedStrings.xml><?xml version="1.0" encoding="utf-8"?>
<sst xmlns="http://schemas.openxmlformats.org/spreadsheetml/2006/main" count="207" uniqueCount="71">
  <si>
    <t>S.NO</t>
  </si>
  <si>
    <t>NAME OF ITMES</t>
  </si>
  <si>
    <t>QTY</t>
  </si>
  <si>
    <t>RATE</t>
  </si>
  <si>
    <t>UNIT</t>
  </si>
  <si>
    <t>AMOUNT</t>
  </si>
  <si>
    <t>PART "A" Shedule Items 2012.</t>
  </si>
  <si>
    <t>wiring for plug point with 3/029 pvc insulated wire in 20mm (3/4) pvc conduit recreased in the walls or columns as required (S.I.NO:126 P.NO:15).</t>
  </si>
  <si>
    <t>Providing and circuit breaker 6,10,15,20,30,40, and 63amps DP (TB-5a) on an prepared board as required  )S. I. 204 P.NO:31)</t>
  </si>
  <si>
    <t>Providing and circuit breaker 15,20,30,40,50,60,75 and 100amps DP (TB-5a) on an prepared board as required  )S. I. 207 P.NO:31)</t>
  </si>
  <si>
    <t>Providing and fixing two pin 5amps plug and socket flush type (S.I. NO:225 P.NO:33)</t>
  </si>
  <si>
    <t>Providing and fixing (Main or subLMain) Pvc insulated with size 2-7/029 copper conduter in 3/4 pvc conduit recreased in the walls or columns as required (S.I NO:10 P.NO:2)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</si>
  <si>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</si>
  <si>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</si>
  <si>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</si>
  <si>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</si>
  <si>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</si>
  <si>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</si>
  <si>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</si>
  <si>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1) Part "B" Total Rs:</t>
  </si>
  <si>
    <t>SUB: ENGINEER</t>
  </si>
  <si>
    <t xml:space="preserve">ASSISTANT ENGINEER </t>
  </si>
  <si>
    <t>BUILDING (ELECTRIC) SUB:DIVISION</t>
  </si>
  <si>
    <t>KHAIRPUR</t>
  </si>
  <si>
    <t>wiring for light or fan light point with 3/029 pvc insulated wire in 20mm (3/4) pvc conduit receased in the walls or columns as required (S.I.NO:124 P.NO:15)</t>
  </si>
  <si>
    <t xml:space="preserve">Providing and laying (Main or Sub Main ) Pvc insulated with size 2-7/036 copper conductorin 3/4 dia pvc conduit recreased in the wall or Columns as required (S.I NO:11 P.NO:02) 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</si>
  <si>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</si>
  <si>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</si>
  <si>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</si>
  <si>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</si>
  <si>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</si>
  <si>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</si>
  <si>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</si>
  <si>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</si>
  <si>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</si>
  <si>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</si>
  <si>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</si>
  <si>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</si>
  <si>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</si>
  <si>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</si>
  <si>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</si>
  <si>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</si>
  <si>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</si>
  <si>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 xml:space="preserve">EXECUTIVE ENGINEER </t>
  </si>
  <si>
    <t>BUILDING DIVISION</t>
  </si>
  <si>
    <t>Nos</t>
  </si>
  <si>
    <t>Mtr</t>
  </si>
  <si>
    <t>Sft</t>
  </si>
  <si>
    <t>Say Rs:</t>
  </si>
  <si>
    <t>AMOUNT TO RS:</t>
  </si>
  <si>
    <t>Quotation and Rate may be changed as per / according technical sanctioned by competent Authorities.</t>
  </si>
  <si>
    <t>Part "A" Total Amount</t>
  </si>
  <si>
    <t>Part "B" Total Amount</t>
  </si>
  <si>
    <t>ESTIMATE FOR CONSTRUCTION FOR PUBLIC PARK SYED ABDUL QADIR SHAH JEELANI AT UC OFFICE RANIPUR TALUKA SOBODERO (ELECTRICFICATION)</t>
  </si>
  <si>
    <t>CONSTRUCTION FOR PUBLIC PARK SYED ABDUL QADIR SHAH JEELANI AT UC OFFICE RANIPUR TALUKA SOBODERO (ELECTRICFICATION)</t>
  </si>
  <si>
    <t>Providing and fixing three pin 25amps 10 amps plug socket flush type (S.I.NO 227 P.NO:33)</t>
  </si>
  <si>
    <t>P/F wall braket light fancy type suprior quality i/c necessary electric connection and fixing on walls or ceiling etc complete (S.I NO:5 P.NO:33)</t>
  </si>
  <si>
    <t>Part "C" Non Shedule Items 2004</t>
  </si>
  <si>
    <t>P/F Ms tublar pole of 20`long with 10`x5`"x4`x3` complete with socket duly walded and mild steel of 18"x18" 3/4" duly welded with overlab etc complete.(R.A. Pass by Chief Engineer Hyd)</t>
  </si>
  <si>
    <t>P/F  street light HRC-II complete with chock and 85watts energy saver etc complete.(R.A. Pass by Chief Engineer Hyd)</t>
  </si>
  <si>
    <t>C.C foundation of 20`long tublar pole ratio 1:2:4.(R.A. Pass by Chief Engineer Hyd)</t>
  </si>
  <si>
    <t>S/F anchor bolts fixing in c.c foundation for tublar pole. (R.A. Pass by Chief Engineer Hyd)</t>
  </si>
  <si>
    <t>Colouring of pole with paint silver two coats.(R.A. Pass by Chief Engineer Hyd)</t>
  </si>
  <si>
    <t>S/F lawn light pole  15"x15"x4` 10 long 5`x3"x5`x2" complete with socket duly welded with overlab etc complete. (R.A. Pass by Chief Engineer Hyd)</t>
  </si>
  <si>
    <t>1) Part "C" Total Rs:</t>
  </si>
  <si>
    <t xml:space="preserve">Providing and laying (Main or Sub Main ) Pvc insulated with size 2-7/.052 copper conductorin 3/4 dia pvc conduit recreased in the wall or Columns as required (S.I NO:13 P.NO:02) </t>
  </si>
  <si>
    <t>Part "C" Total Amount</t>
  </si>
  <si>
    <t xml:space="preserve">S/F fancy light in round shap and energy saver 45watts etc complete </t>
  </si>
  <si>
    <t>Providing &amp; Fixing circuit breaker 15,20,30,40,50,60,75 &amp; 100amp TP (XS-100NS) on prepared board as required. (S.I.No: 207 P.No:31)</t>
  </si>
  <si>
    <t>Providing &amp; Fixing circuit breaker 60amps TP (S.I.No:5 P.No:20)</t>
  </si>
  <si>
    <t>(NOTE)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</si>
</sst>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1" fontId="9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1" fontId="9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Layout" zoomScale="160" zoomScaleNormal="100" zoomScalePageLayoutView="160" workbookViewId="0">
      <selection activeCell="B45" sqref="B45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9" ht="61.5" customHeight="1" x14ac:dyDescent="0.25">
      <c r="A1" s="74" t="s">
        <v>53</v>
      </c>
      <c r="B1" s="74"/>
      <c r="C1" s="74"/>
      <c r="D1" s="74"/>
      <c r="E1" s="74"/>
      <c r="F1" s="74"/>
      <c r="G1" s="74"/>
    </row>
    <row r="2" spans="1:9" ht="15.75" x14ac:dyDescent="0.25">
      <c r="A2" s="25" t="s">
        <v>0</v>
      </c>
      <c r="B2" s="26" t="s">
        <v>1</v>
      </c>
      <c r="C2" s="79" t="s">
        <v>2</v>
      </c>
      <c r="D2" s="79"/>
      <c r="E2" s="27" t="s">
        <v>3</v>
      </c>
      <c r="F2" s="27" t="s">
        <v>4</v>
      </c>
      <c r="G2" s="27" t="s">
        <v>5</v>
      </c>
    </row>
    <row r="3" spans="1:9" s="9" customFormat="1" ht="18.75" x14ac:dyDescent="0.3">
      <c r="A3" s="17" t="s">
        <v>33</v>
      </c>
      <c r="B3" s="17" t="s">
        <v>6</v>
      </c>
      <c r="C3" s="80"/>
      <c r="D3" s="80"/>
      <c r="E3" s="33"/>
      <c r="F3" s="17"/>
      <c r="G3" s="17"/>
    </row>
    <row r="4" spans="1:9" s="9" customFormat="1" ht="93.75" x14ac:dyDescent="0.3">
      <c r="A4" s="10">
        <v>1</v>
      </c>
      <c r="B4" s="16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9" s="9" customFormat="1" ht="105" customHeight="1" x14ac:dyDescent="0.3">
      <c r="A5" s="10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9" s="9" customFormat="1" ht="112.5" customHeight="1" x14ac:dyDescent="0.3">
      <c r="A6" s="10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9" s="9" customFormat="1" ht="151.5" customHeight="1" x14ac:dyDescent="0.3">
      <c r="A7" s="10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9" s="9" customFormat="1" ht="151.5" customHeight="1" x14ac:dyDescent="0.3">
      <c r="A8" s="10">
        <v>5</v>
      </c>
      <c r="B8" s="18" t="s">
        <v>65</v>
      </c>
      <c r="C8" s="34">
        <v>126</v>
      </c>
      <c r="D8" s="50" t="s">
        <v>46</v>
      </c>
      <c r="E8" s="41">
        <v>335</v>
      </c>
      <c r="F8" s="11" t="s">
        <v>28</v>
      </c>
      <c r="G8" s="12">
        <f>C8*E8</f>
        <v>42210</v>
      </c>
    </row>
    <row r="9" spans="1:9" s="9" customFormat="1" ht="75" x14ac:dyDescent="0.3">
      <c r="A9" s="10">
        <v>6</v>
      </c>
      <c r="B9" s="18" t="s">
        <v>8</v>
      </c>
      <c r="C9" s="34">
        <v>1</v>
      </c>
      <c r="D9" s="50" t="s">
        <v>45</v>
      </c>
      <c r="E9" s="41">
        <v>916</v>
      </c>
      <c r="F9" s="11" t="s">
        <v>27</v>
      </c>
      <c r="G9" s="12">
        <f t="shared" si="0"/>
        <v>916</v>
      </c>
    </row>
    <row r="10" spans="1:9" s="9" customFormat="1" ht="99.75" customHeight="1" x14ac:dyDescent="0.3">
      <c r="A10" s="10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9" s="9" customFormat="1" ht="70.5" customHeight="1" x14ac:dyDescent="0.3">
      <c r="A11" s="10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9" s="9" customFormat="1" ht="78" customHeight="1" x14ac:dyDescent="0.3">
      <c r="A12" s="10">
        <v>9</v>
      </c>
      <c r="B12" s="18" t="s">
        <v>55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9" s="9" customFormat="1" ht="95.25" customHeight="1" x14ac:dyDescent="0.3">
      <c r="A13" s="10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9" s="9" customFormat="1" ht="95.25" customHeight="1" x14ac:dyDescent="0.3">
      <c r="A14" s="59">
        <v>11</v>
      </c>
      <c r="B14" s="67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9" s="9" customFormat="1" ht="37.5" x14ac:dyDescent="0.3">
      <c r="A15" s="59">
        <v>12</v>
      </c>
      <c r="B15" s="67" t="s">
        <v>69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9" s="9" customFormat="1" ht="18.75" x14ac:dyDescent="0.3">
      <c r="A16" s="75">
        <v>13</v>
      </c>
      <c r="B16" s="77" t="s">
        <v>68</v>
      </c>
      <c r="C16" s="66">
        <v>1</v>
      </c>
      <c r="D16" s="66" t="s">
        <v>45</v>
      </c>
      <c r="E16" s="68">
        <v>9138</v>
      </c>
      <c r="F16" s="68" t="s">
        <v>27</v>
      </c>
      <c r="G16" s="68">
        <f t="shared" si="1"/>
        <v>9138</v>
      </c>
      <c r="I16" s="64"/>
    </row>
    <row r="17" spans="1:9" s="9" customFormat="1" ht="19.5" customHeight="1" x14ac:dyDescent="0.3">
      <c r="A17" s="76"/>
      <c r="B17" s="78"/>
      <c r="C17" s="69" t="s">
        <v>51</v>
      </c>
      <c r="D17" s="70"/>
      <c r="E17" s="70"/>
      <c r="F17" s="71"/>
      <c r="G17" s="56">
        <f>SUM(G4:G16)</f>
        <v>122346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37.5" x14ac:dyDescent="0.3">
      <c r="A19" s="10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</row>
    <row r="20" spans="1:9" s="9" customFormat="1" ht="75" x14ac:dyDescent="0.3">
      <c r="A20" s="10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1" si="2">C20*E20</f>
        <v>4278.99</v>
      </c>
    </row>
    <row r="21" spans="1:9" s="9" customFormat="1" ht="18.75" x14ac:dyDescent="0.3">
      <c r="A21" s="54">
        <v>3</v>
      </c>
      <c r="B21" s="18" t="s">
        <v>56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18.75" x14ac:dyDescent="0.3">
      <c r="A22" s="73">
        <v>4</v>
      </c>
      <c r="B22" s="72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ref="G22" si="3">C22*E22</f>
        <v>18050</v>
      </c>
    </row>
    <row r="23" spans="1:9" ht="18.75" x14ac:dyDescent="0.3">
      <c r="A23" s="73"/>
      <c r="B23" s="72"/>
      <c r="C23" s="83" t="s">
        <v>52</v>
      </c>
      <c r="D23" s="83"/>
      <c r="E23" s="83"/>
      <c r="F23" s="83"/>
      <c r="G23" s="55">
        <f>SUM(G19:G22)</f>
        <v>41214.99</v>
      </c>
      <c r="I23" s="24"/>
    </row>
    <row r="24" spans="1:9" s="9" customFormat="1" ht="18.75" x14ac:dyDescent="0.3">
      <c r="A24" s="13" t="s">
        <v>32</v>
      </c>
      <c r="B24" s="14" t="s">
        <v>57</v>
      </c>
      <c r="C24" s="35"/>
      <c r="D24" s="46"/>
      <c r="E24" s="42"/>
      <c r="F24" s="15"/>
      <c r="G24" s="4"/>
    </row>
    <row r="25" spans="1:9" s="9" customFormat="1" ht="104.25" customHeight="1" x14ac:dyDescent="0.3">
      <c r="A25" s="54">
        <v>1</v>
      </c>
      <c r="B25" s="18" t="s">
        <v>58</v>
      </c>
      <c r="C25" s="34">
        <v>1</v>
      </c>
      <c r="D25" s="50" t="s">
        <v>45</v>
      </c>
      <c r="E25" s="41">
        <v>19894</v>
      </c>
      <c r="F25" s="11" t="s">
        <v>29</v>
      </c>
      <c r="G25" s="19">
        <f>C25*E25</f>
        <v>19894</v>
      </c>
    </row>
    <row r="26" spans="1:9" s="9" customFormat="1" ht="67.5" customHeight="1" x14ac:dyDescent="0.3">
      <c r="A26" s="54">
        <v>2</v>
      </c>
      <c r="B26" s="18" t="s">
        <v>59</v>
      </c>
      <c r="C26" s="34">
        <v>1</v>
      </c>
      <c r="D26" s="50" t="s">
        <v>45</v>
      </c>
      <c r="E26" s="41">
        <v>9900</v>
      </c>
      <c r="F26" s="11" t="s">
        <v>29</v>
      </c>
      <c r="G26" s="19">
        <f t="shared" ref="G26:G29" si="4">C26*E26</f>
        <v>9900</v>
      </c>
    </row>
    <row r="27" spans="1:9" s="9" customFormat="1" ht="45.75" customHeight="1" x14ac:dyDescent="0.3">
      <c r="A27" s="54">
        <v>3</v>
      </c>
      <c r="B27" s="18" t="s">
        <v>60</v>
      </c>
      <c r="C27" s="34">
        <v>1</v>
      </c>
      <c r="D27" s="50" t="s">
        <v>45</v>
      </c>
      <c r="E27" s="43">
        <v>4000</v>
      </c>
      <c r="F27" s="11" t="s">
        <v>29</v>
      </c>
      <c r="G27" s="19">
        <f t="shared" si="4"/>
        <v>4000</v>
      </c>
    </row>
    <row r="28" spans="1:9" s="9" customFormat="1" ht="56.25" x14ac:dyDescent="0.3">
      <c r="A28" s="54">
        <v>4</v>
      </c>
      <c r="B28" s="18" t="s">
        <v>61</v>
      </c>
      <c r="C28" s="34">
        <v>44</v>
      </c>
      <c r="D28" s="50" t="s">
        <v>45</v>
      </c>
      <c r="E28" s="43">
        <v>200</v>
      </c>
      <c r="F28" s="11" t="s">
        <v>29</v>
      </c>
      <c r="G28" s="19">
        <f t="shared" si="4"/>
        <v>8800</v>
      </c>
    </row>
    <row r="29" spans="1:9" s="9" customFormat="1" ht="37.5" x14ac:dyDescent="0.3">
      <c r="A29" s="54">
        <v>5</v>
      </c>
      <c r="B29" s="18" t="s">
        <v>62</v>
      </c>
      <c r="C29" s="34">
        <v>11</v>
      </c>
      <c r="D29" s="50" t="s">
        <v>45</v>
      </c>
      <c r="E29" s="43">
        <v>800</v>
      </c>
      <c r="F29" s="11" t="s">
        <v>29</v>
      </c>
      <c r="G29" s="19">
        <f t="shared" si="4"/>
        <v>8800</v>
      </c>
    </row>
    <row r="30" spans="1:9" s="9" customFormat="1" ht="75" x14ac:dyDescent="0.3">
      <c r="A30" s="58">
        <v>6</v>
      </c>
      <c r="B30" s="18" t="s">
        <v>63</v>
      </c>
      <c r="C30" s="34">
        <v>10</v>
      </c>
      <c r="D30" s="50" t="s">
        <v>45</v>
      </c>
      <c r="E30" s="41">
        <v>4290</v>
      </c>
      <c r="F30" s="11" t="s">
        <v>29</v>
      </c>
      <c r="G30" s="19">
        <f>C30*E30</f>
        <v>42900</v>
      </c>
    </row>
    <row r="31" spans="1:9" s="9" customFormat="1" ht="18.75" x14ac:dyDescent="0.3">
      <c r="A31" s="73">
        <v>7</v>
      </c>
      <c r="B31" s="72" t="s">
        <v>67</v>
      </c>
      <c r="C31" s="66">
        <v>10</v>
      </c>
      <c r="D31" s="66" t="s">
        <v>45</v>
      </c>
      <c r="E31" s="66">
        <v>4268</v>
      </c>
      <c r="F31" s="66" t="s">
        <v>29</v>
      </c>
      <c r="G31" s="66">
        <f>C31*E31</f>
        <v>42680</v>
      </c>
    </row>
    <row r="32" spans="1:9" ht="18.75" x14ac:dyDescent="0.3">
      <c r="A32" s="73"/>
      <c r="B32" s="72"/>
      <c r="C32" s="83" t="s">
        <v>66</v>
      </c>
      <c r="D32" s="83"/>
      <c r="E32" s="83"/>
      <c r="F32" s="83"/>
      <c r="G32" s="65">
        <f>SUM(G25:G31)</f>
        <v>136974</v>
      </c>
      <c r="I32" s="64"/>
    </row>
    <row r="34" spans="1:7" ht="15.75" x14ac:dyDescent="0.25">
      <c r="A34" s="84" t="s">
        <v>17</v>
      </c>
      <c r="B34" s="85"/>
      <c r="C34" s="85"/>
      <c r="D34" s="85"/>
      <c r="E34" s="85"/>
      <c r="F34" s="85"/>
      <c r="G34" s="85"/>
    </row>
    <row r="35" spans="1:7" ht="15.75" x14ac:dyDescent="0.25">
      <c r="A35" s="86" t="s">
        <v>18</v>
      </c>
      <c r="B35" s="86"/>
      <c r="C35" s="87">
        <f>G17</f>
        <v>122346</v>
      </c>
      <c r="D35" s="88"/>
      <c r="E35" s="31"/>
      <c r="F35" s="21"/>
      <c r="G35" s="21"/>
    </row>
    <row r="36" spans="1:7" ht="15.75" x14ac:dyDescent="0.25">
      <c r="A36" s="86" t="s">
        <v>19</v>
      </c>
      <c r="B36" s="86"/>
      <c r="C36" s="81">
        <f>G23</f>
        <v>41214.99</v>
      </c>
      <c r="D36" s="81"/>
      <c r="E36" s="31"/>
      <c r="F36" s="21"/>
      <c r="G36" s="21"/>
    </row>
    <row r="37" spans="1:7" ht="15.75" x14ac:dyDescent="0.25">
      <c r="A37" s="86" t="s">
        <v>64</v>
      </c>
      <c r="B37" s="86"/>
      <c r="C37" s="81">
        <f>G32</f>
        <v>136974</v>
      </c>
      <c r="D37" s="81"/>
      <c r="E37" s="53"/>
      <c r="F37" s="21"/>
      <c r="G37" s="21"/>
    </row>
    <row r="38" spans="1:7" ht="15.75" x14ac:dyDescent="0.25">
      <c r="A38" s="22"/>
      <c r="B38" s="23" t="s">
        <v>31</v>
      </c>
      <c r="C38" s="81">
        <f>SUM(C35:D37)</f>
        <v>300534.99</v>
      </c>
      <c r="D38" s="81"/>
      <c r="E38" s="31"/>
      <c r="F38" s="21"/>
      <c r="G38" s="21"/>
    </row>
    <row r="39" spans="1:7" ht="15.75" x14ac:dyDescent="0.25">
      <c r="A39" s="22"/>
      <c r="B39" s="23" t="s">
        <v>48</v>
      </c>
      <c r="C39" s="89">
        <v>300000</v>
      </c>
      <c r="D39" s="89"/>
      <c r="E39" s="31"/>
      <c r="F39" s="21"/>
      <c r="G39" s="21"/>
    </row>
    <row r="40" spans="1:7" ht="15.75" x14ac:dyDescent="0.25">
      <c r="A40" s="5"/>
      <c r="B40" s="6"/>
      <c r="C40" s="36"/>
      <c r="D40" s="38"/>
      <c r="E40" s="44"/>
      <c r="F40" s="7"/>
      <c r="G40" s="7"/>
    </row>
    <row r="41" spans="1:7" ht="15.75" x14ac:dyDescent="0.25">
      <c r="A41" s="5"/>
      <c r="B41" s="6"/>
      <c r="C41" s="36"/>
      <c r="D41" s="38"/>
      <c r="E41" s="44"/>
      <c r="F41" s="7"/>
      <c r="G41" s="7"/>
    </row>
    <row r="42" spans="1:7" ht="15.75" x14ac:dyDescent="0.25">
      <c r="A42" s="5"/>
      <c r="B42" s="20" t="s">
        <v>20</v>
      </c>
      <c r="C42" s="82" t="s">
        <v>21</v>
      </c>
      <c r="D42" s="82"/>
      <c r="E42" s="82"/>
      <c r="F42" s="82"/>
      <c r="G42" s="82"/>
    </row>
    <row r="43" spans="1:7" ht="15.75" x14ac:dyDescent="0.25">
      <c r="A43" s="5"/>
      <c r="B43" s="20"/>
      <c r="C43" s="82" t="s">
        <v>22</v>
      </c>
      <c r="D43" s="82"/>
      <c r="E43" s="82"/>
      <c r="F43" s="82"/>
      <c r="G43" s="82"/>
    </row>
    <row r="44" spans="1:7" ht="15.75" x14ac:dyDescent="0.25">
      <c r="A44" s="5"/>
      <c r="B44" s="20"/>
      <c r="C44" s="82" t="s">
        <v>23</v>
      </c>
      <c r="D44" s="82"/>
      <c r="E44" s="82"/>
      <c r="F44" s="82"/>
      <c r="G44" s="82"/>
    </row>
    <row r="45" spans="1:7" ht="15.75" x14ac:dyDescent="0.25">
      <c r="A45" s="5"/>
      <c r="B45" s="6"/>
      <c r="C45" s="36"/>
      <c r="D45" s="38"/>
      <c r="E45" s="44"/>
      <c r="F45" s="7"/>
      <c r="G45" s="7"/>
    </row>
    <row r="46" spans="1:7" ht="15.75" x14ac:dyDescent="0.25">
      <c r="A46" s="5"/>
      <c r="B46" s="6"/>
      <c r="C46" s="36"/>
      <c r="D46" s="38"/>
      <c r="E46" s="44"/>
      <c r="F46" s="7"/>
      <c r="G46" s="7"/>
    </row>
    <row r="60" spans="1:1" x14ac:dyDescent="0.25">
      <c r="A60" s="52"/>
    </row>
  </sheetData>
  <mergeCells count="24">
    <mergeCell ref="C37:D37"/>
    <mergeCell ref="C43:G43"/>
    <mergeCell ref="C44:G44"/>
    <mergeCell ref="C23:F23"/>
    <mergeCell ref="A34:G34"/>
    <mergeCell ref="A35:B35"/>
    <mergeCell ref="A36:B36"/>
    <mergeCell ref="C42:G42"/>
    <mergeCell ref="C35:D35"/>
    <mergeCell ref="C36:D36"/>
    <mergeCell ref="C38:D38"/>
    <mergeCell ref="C39:D39"/>
    <mergeCell ref="A31:A32"/>
    <mergeCell ref="B31:B32"/>
    <mergeCell ref="C32:F32"/>
    <mergeCell ref="A37:B37"/>
    <mergeCell ref="C17:F17"/>
    <mergeCell ref="B22:B23"/>
    <mergeCell ref="A22:A23"/>
    <mergeCell ref="A1:G1"/>
    <mergeCell ref="A16:A17"/>
    <mergeCell ref="B16:B17"/>
    <mergeCell ref="C2:D2"/>
    <mergeCell ref="C3:D3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topLeftCell="A28" zoomScale="85" zoomScaleNormal="100" zoomScalePageLayoutView="85" workbookViewId="0">
      <selection activeCell="A39" sqref="A39:B39"/>
    </sheetView>
  </sheetViews>
  <sheetFormatPr defaultColWidth="25.42578125" defaultRowHeight="15" x14ac:dyDescent="0.25"/>
  <cols>
    <col min="1" max="1" width="6.28515625" style="32" bestFit="1" customWidth="1"/>
    <col min="2" max="2" width="47.7109375" style="3" customWidth="1"/>
    <col min="3" max="3" width="5.28515625" style="37" customWidth="1"/>
    <col min="4" max="4" width="6" style="39" bestFit="1" customWidth="1"/>
    <col min="5" max="5" width="10.5703125" style="45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4" t="s">
        <v>54</v>
      </c>
      <c r="B1" s="74"/>
      <c r="C1" s="74"/>
      <c r="D1" s="74"/>
      <c r="E1" s="74"/>
      <c r="F1" s="74"/>
      <c r="G1" s="74"/>
    </row>
    <row r="2" spans="1:7" ht="15.75" customHeight="1" x14ac:dyDescent="0.25">
      <c r="A2" s="25" t="s">
        <v>0</v>
      </c>
      <c r="B2" s="26" t="s">
        <v>1</v>
      </c>
      <c r="C2" s="79" t="s">
        <v>2</v>
      </c>
      <c r="D2" s="79"/>
      <c r="E2" s="62" t="s">
        <v>3</v>
      </c>
      <c r="F2" s="62" t="s">
        <v>4</v>
      </c>
      <c r="G2" s="62" t="s">
        <v>5</v>
      </c>
    </row>
    <row r="3" spans="1:7" s="9" customFormat="1" ht="18.75" x14ac:dyDescent="0.3">
      <c r="A3" s="17" t="s">
        <v>33</v>
      </c>
      <c r="B3" s="17" t="s">
        <v>6</v>
      </c>
      <c r="C3" s="80"/>
      <c r="D3" s="80"/>
      <c r="E3" s="63"/>
      <c r="F3" s="17"/>
      <c r="G3" s="17"/>
    </row>
    <row r="4" spans="1:7" s="9" customFormat="1" ht="93.75" x14ac:dyDescent="0.3">
      <c r="A4" s="58">
        <v>1</v>
      </c>
      <c r="B4" s="57" t="s">
        <v>24</v>
      </c>
      <c r="C4" s="48">
        <v>25</v>
      </c>
      <c r="D4" s="49" t="s">
        <v>45</v>
      </c>
      <c r="E4" s="41">
        <v>910</v>
      </c>
      <c r="F4" s="11" t="s">
        <v>26</v>
      </c>
      <c r="G4" s="12">
        <f>C4*E4</f>
        <v>22750</v>
      </c>
    </row>
    <row r="5" spans="1:7" s="9" customFormat="1" ht="75" x14ac:dyDescent="0.3">
      <c r="A5" s="58">
        <v>2</v>
      </c>
      <c r="B5" s="18" t="s">
        <v>7</v>
      </c>
      <c r="C5" s="34">
        <v>6</v>
      </c>
      <c r="D5" s="50" t="s">
        <v>45</v>
      </c>
      <c r="E5" s="41">
        <v>742</v>
      </c>
      <c r="F5" s="11" t="s">
        <v>26</v>
      </c>
      <c r="G5" s="12">
        <f t="shared" ref="G5:G11" si="0">C5*E5</f>
        <v>4452</v>
      </c>
    </row>
    <row r="6" spans="1:7" s="9" customFormat="1" ht="93.75" x14ac:dyDescent="0.3">
      <c r="A6" s="58">
        <v>3</v>
      </c>
      <c r="B6" s="18" t="s">
        <v>11</v>
      </c>
      <c r="C6" s="34">
        <v>100</v>
      </c>
      <c r="D6" s="50" t="s">
        <v>46</v>
      </c>
      <c r="E6" s="41">
        <v>171</v>
      </c>
      <c r="F6" s="11" t="s">
        <v>28</v>
      </c>
      <c r="G6" s="12">
        <f>C6*E6</f>
        <v>17100</v>
      </c>
    </row>
    <row r="7" spans="1:7" s="9" customFormat="1" ht="93.75" x14ac:dyDescent="0.3">
      <c r="A7" s="58">
        <v>4</v>
      </c>
      <c r="B7" s="18" t="s">
        <v>25</v>
      </c>
      <c r="C7" s="34">
        <v>50</v>
      </c>
      <c r="D7" s="50" t="s">
        <v>46</v>
      </c>
      <c r="E7" s="41">
        <v>200</v>
      </c>
      <c r="F7" s="11" t="s">
        <v>28</v>
      </c>
      <c r="G7" s="12">
        <f>C7*E7</f>
        <v>10000</v>
      </c>
    </row>
    <row r="8" spans="1:7" s="9" customFormat="1" ht="93.75" x14ac:dyDescent="0.3">
      <c r="A8" s="58">
        <v>5</v>
      </c>
      <c r="B8" s="18" t="s">
        <v>65</v>
      </c>
      <c r="C8" s="34">
        <v>126</v>
      </c>
      <c r="D8" s="50" t="s">
        <v>46</v>
      </c>
      <c r="E8" s="41">
        <v>335</v>
      </c>
      <c r="F8" s="11" t="s">
        <v>28</v>
      </c>
      <c r="G8" s="12">
        <f>C8*E8</f>
        <v>42210</v>
      </c>
    </row>
    <row r="9" spans="1:7" s="9" customFormat="1" ht="75" x14ac:dyDescent="0.3">
      <c r="A9" s="58">
        <v>6</v>
      </c>
      <c r="B9" s="18" t="s">
        <v>8</v>
      </c>
      <c r="C9" s="34">
        <v>1</v>
      </c>
      <c r="D9" s="50" t="s">
        <v>45</v>
      </c>
      <c r="E9" s="41">
        <v>916</v>
      </c>
      <c r="F9" s="11" t="s">
        <v>27</v>
      </c>
      <c r="G9" s="12">
        <f t="shared" si="0"/>
        <v>916</v>
      </c>
    </row>
    <row r="10" spans="1:7" s="9" customFormat="1" ht="75" x14ac:dyDescent="0.3">
      <c r="A10" s="58">
        <v>7</v>
      </c>
      <c r="B10" s="18" t="s">
        <v>9</v>
      </c>
      <c r="C10" s="34">
        <v>1</v>
      </c>
      <c r="D10" s="50" t="s">
        <v>45</v>
      </c>
      <c r="E10" s="41">
        <v>5301</v>
      </c>
      <c r="F10" s="11" t="s">
        <v>27</v>
      </c>
      <c r="G10" s="12">
        <f t="shared" si="0"/>
        <v>5301</v>
      </c>
    </row>
    <row r="11" spans="1:7" s="9" customFormat="1" ht="56.25" x14ac:dyDescent="0.3">
      <c r="A11" s="58">
        <v>8</v>
      </c>
      <c r="B11" s="18" t="s">
        <v>10</v>
      </c>
      <c r="C11" s="47">
        <v>6</v>
      </c>
      <c r="D11" s="40" t="s">
        <v>45</v>
      </c>
      <c r="E11" s="41">
        <v>83</v>
      </c>
      <c r="F11" s="11" t="s">
        <v>27</v>
      </c>
      <c r="G11" s="12">
        <f t="shared" si="0"/>
        <v>498</v>
      </c>
    </row>
    <row r="12" spans="1:7" s="9" customFormat="1" ht="56.25" x14ac:dyDescent="0.3">
      <c r="A12" s="58">
        <v>9</v>
      </c>
      <c r="B12" s="18" t="s">
        <v>55</v>
      </c>
      <c r="C12" s="34">
        <v>2</v>
      </c>
      <c r="D12" s="50" t="s">
        <v>45</v>
      </c>
      <c r="E12" s="41">
        <v>162</v>
      </c>
      <c r="F12" s="11" t="s">
        <v>27</v>
      </c>
      <c r="G12" s="12">
        <f>C12*E12</f>
        <v>324</v>
      </c>
    </row>
    <row r="13" spans="1:7" s="9" customFormat="1" ht="37.5" x14ac:dyDescent="0.3">
      <c r="A13" s="58">
        <v>10</v>
      </c>
      <c r="B13" s="18" t="s">
        <v>12</v>
      </c>
      <c r="C13" s="34">
        <v>25</v>
      </c>
      <c r="D13" s="50" t="s">
        <v>45</v>
      </c>
      <c r="E13" s="41">
        <v>70</v>
      </c>
      <c r="F13" s="11" t="s">
        <v>27</v>
      </c>
      <c r="G13" s="12">
        <f>C13*E13</f>
        <v>1750</v>
      </c>
    </row>
    <row r="14" spans="1:7" s="9" customFormat="1" ht="46.5" customHeight="1" x14ac:dyDescent="0.3">
      <c r="A14" s="59">
        <v>11</v>
      </c>
      <c r="B14" s="67" t="s">
        <v>12</v>
      </c>
      <c r="C14" s="34">
        <v>25</v>
      </c>
      <c r="D14" s="50" t="s">
        <v>45</v>
      </c>
      <c r="E14" s="41">
        <v>70</v>
      </c>
      <c r="F14" s="11" t="s">
        <v>27</v>
      </c>
      <c r="G14" s="12">
        <f t="shared" ref="G14:G16" si="1">C14*E14</f>
        <v>1750</v>
      </c>
    </row>
    <row r="15" spans="1:7" s="9" customFormat="1" ht="37.5" x14ac:dyDescent="0.3">
      <c r="A15" s="59">
        <v>12</v>
      </c>
      <c r="B15" s="67" t="s">
        <v>69</v>
      </c>
      <c r="C15" s="34">
        <v>1</v>
      </c>
      <c r="D15" s="50" t="s">
        <v>45</v>
      </c>
      <c r="E15" s="41">
        <v>6157</v>
      </c>
      <c r="F15" s="11" t="s">
        <v>27</v>
      </c>
      <c r="G15" s="12">
        <f t="shared" si="1"/>
        <v>6157</v>
      </c>
    </row>
    <row r="16" spans="1:7" s="9" customFormat="1" ht="18.75" x14ac:dyDescent="0.3">
      <c r="A16" s="75">
        <v>13</v>
      </c>
      <c r="B16" s="77" t="s">
        <v>68</v>
      </c>
      <c r="C16" s="66">
        <v>1</v>
      </c>
      <c r="D16" s="66" t="s">
        <v>45</v>
      </c>
      <c r="E16" s="68">
        <v>9138</v>
      </c>
      <c r="F16" s="68" t="s">
        <v>27</v>
      </c>
      <c r="G16" s="68">
        <f t="shared" si="1"/>
        <v>9138</v>
      </c>
    </row>
    <row r="17" spans="1:9" s="9" customFormat="1" ht="18.75" x14ac:dyDescent="0.3">
      <c r="A17" s="76"/>
      <c r="B17" s="78"/>
      <c r="C17" s="69" t="s">
        <v>51</v>
      </c>
      <c r="D17" s="70"/>
      <c r="E17" s="70"/>
      <c r="F17" s="71"/>
      <c r="G17" s="56">
        <f>SUM(G4:G16)</f>
        <v>122346</v>
      </c>
    </row>
    <row r="18" spans="1:9" s="9" customFormat="1" ht="18.75" x14ac:dyDescent="0.3">
      <c r="A18" s="13" t="s">
        <v>32</v>
      </c>
      <c r="B18" s="14" t="s">
        <v>13</v>
      </c>
      <c r="C18" s="35"/>
      <c r="D18" s="46"/>
      <c r="E18" s="42"/>
      <c r="F18" s="15"/>
      <c r="G18" s="4"/>
    </row>
    <row r="19" spans="1:9" s="9" customFormat="1" ht="99.75" customHeight="1" x14ac:dyDescent="0.3">
      <c r="A19" s="58">
        <v>1</v>
      </c>
      <c r="B19" s="18" t="s">
        <v>14</v>
      </c>
      <c r="C19" s="34">
        <v>32</v>
      </c>
      <c r="D19" s="50" t="s">
        <v>45</v>
      </c>
      <c r="E19" s="41">
        <v>497</v>
      </c>
      <c r="F19" s="11" t="s">
        <v>29</v>
      </c>
      <c r="G19" s="19">
        <f>C19*E19</f>
        <v>15904</v>
      </c>
      <c r="I19" s="24">
        <f>SUM(G4:G19)</f>
        <v>260596</v>
      </c>
    </row>
    <row r="20" spans="1:9" s="9" customFormat="1" ht="100.5" customHeight="1" x14ac:dyDescent="0.3">
      <c r="A20" s="58">
        <v>2</v>
      </c>
      <c r="B20" s="18" t="s">
        <v>15</v>
      </c>
      <c r="C20" s="34">
        <v>3</v>
      </c>
      <c r="D20" s="50" t="s">
        <v>47</v>
      </c>
      <c r="E20" s="43">
        <v>1426.33</v>
      </c>
      <c r="F20" s="11" t="s">
        <v>30</v>
      </c>
      <c r="G20" s="19">
        <f t="shared" ref="G20:G22" si="2">C20*E20</f>
        <v>4278.99</v>
      </c>
    </row>
    <row r="21" spans="1:9" s="9" customFormat="1" ht="75" x14ac:dyDescent="0.3">
      <c r="A21" s="58">
        <v>3</v>
      </c>
      <c r="B21" s="18" t="s">
        <v>56</v>
      </c>
      <c r="C21" s="34">
        <v>6</v>
      </c>
      <c r="D21" s="50" t="s">
        <v>45</v>
      </c>
      <c r="E21" s="41">
        <v>497</v>
      </c>
      <c r="F21" s="11" t="s">
        <v>29</v>
      </c>
      <c r="G21" s="19">
        <f t="shared" si="2"/>
        <v>2982</v>
      </c>
    </row>
    <row r="22" spans="1:9" s="9" customFormat="1" ht="48.75" customHeight="1" x14ac:dyDescent="0.3">
      <c r="A22" s="73">
        <v>4</v>
      </c>
      <c r="B22" s="72" t="s">
        <v>16</v>
      </c>
      <c r="C22" s="34">
        <v>5</v>
      </c>
      <c r="D22" s="50" t="s">
        <v>45</v>
      </c>
      <c r="E22" s="41">
        <v>3610</v>
      </c>
      <c r="F22" s="11" t="s">
        <v>29</v>
      </c>
      <c r="G22" s="19">
        <f t="shared" si="2"/>
        <v>18050</v>
      </c>
    </row>
    <row r="23" spans="1:9" s="9" customFormat="1" ht="30" customHeight="1" x14ac:dyDescent="0.3">
      <c r="A23" s="73"/>
      <c r="B23" s="72"/>
      <c r="C23" s="83" t="s">
        <v>52</v>
      </c>
      <c r="D23" s="83"/>
      <c r="E23" s="83"/>
      <c r="F23" s="83"/>
      <c r="G23" s="55">
        <f>SUM(G19:G22)</f>
        <v>41214.99</v>
      </c>
    </row>
    <row r="24" spans="1:9" s="9" customFormat="1" ht="18.75" x14ac:dyDescent="0.3">
      <c r="A24" s="13" t="s">
        <v>32</v>
      </c>
      <c r="B24" s="14" t="s">
        <v>57</v>
      </c>
      <c r="C24" s="35"/>
      <c r="D24" s="46"/>
      <c r="E24" s="42"/>
      <c r="F24" s="15"/>
      <c r="G24" s="4"/>
    </row>
    <row r="25" spans="1:9" s="9" customFormat="1" ht="112.5" x14ac:dyDescent="0.3">
      <c r="A25" s="58">
        <v>1</v>
      </c>
      <c r="B25" s="18" t="s">
        <v>58</v>
      </c>
      <c r="C25" s="34">
        <v>1</v>
      </c>
      <c r="D25" s="50" t="s">
        <v>45</v>
      </c>
      <c r="E25" s="41">
        <v>19894</v>
      </c>
      <c r="F25" s="11" t="s">
        <v>29</v>
      </c>
      <c r="G25" s="19">
        <f>C25*E25</f>
        <v>19894</v>
      </c>
    </row>
    <row r="26" spans="1:9" s="9" customFormat="1" ht="75" x14ac:dyDescent="0.3">
      <c r="A26" s="58">
        <v>2</v>
      </c>
      <c r="B26" s="18" t="s">
        <v>59</v>
      </c>
      <c r="C26" s="34">
        <v>1</v>
      </c>
      <c r="D26" s="50" t="s">
        <v>45</v>
      </c>
      <c r="E26" s="41">
        <v>9900</v>
      </c>
      <c r="F26" s="11" t="s">
        <v>29</v>
      </c>
      <c r="G26" s="19">
        <f t="shared" ref="G26:G29" si="3">C26*E26</f>
        <v>9900</v>
      </c>
    </row>
    <row r="27" spans="1:9" s="9" customFormat="1" ht="56.25" x14ac:dyDescent="0.3">
      <c r="A27" s="58">
        <v>3</v>
      </c>
      <c r="B27" s="18" t="s">
        <v>60</v>
      </c>
      <c r="C27" s="34">
        <v>1</v>
      </c>
      <c r="D27" s="50" t="s">
        <v>45</v>
      </c>
      <c r="E27" s="43">
        <v>4000</v>
      </c>
      <c r="F27" s="11" t="s">
        <v>29</v>
      </c>
      <c r="G27" s="19">
        <f t="shared" si="3"/>
        <v>4000</v>
      </c>
    </row>
    <row r="28" spans="1:9" s="9" customFormat="1" ht="37.5" customHeight="1" x14ac:dyDescent="0.3">
      <c r="A28" s="58">
        <v>4</v>
      </c>
      <c r="B28" s="18" t="s">
        <v>61</v>
      </c>
      <c r="C28" s="34">
        <v>44</v>
      </c>
      <c r="D28" s="50" t="s">
        <v>45</v>
      </c>
      <c r="E28" s="43">
        <v>200</v>
      </c>
      <c r="F28" s="11" t="s">
        <v>29</v>
      </c>
      <c r="G28" s="19">
        <f t="shared" si="3"/>
        <v>8800</v>
      </c>
    </row>
    <row r="29" spans="1:9" ht="37.5" x14ac:dyDescent="0.3">
      <c r="A29" s="58">
        <v>5</v>
      </c>
      <c r="B29" s="18" t="s">
        <v>62</v>
      </c>
      <c r="C29" s="34">
        <v>11</v>
      </c>
      <c r="D29" s="50" t="s">
        <v>45</v>
      </c>
      <c r="E29" s="43">
        <v>800</v>
      </c>
      <c r="F29" s="11" t="s">
        <v>29</v>
      </c>
      <c r="G29" s="19">
        <f t="shared" si="3"/>
        <v>8800</v>
      </c>
      <c r="I29" s="24"/>
    </row>
    <row r="30" spans="1:9" ht="75" x14ac:dyDescent="0.3">
      <c r="A30" s="58">
        <v>6</v>
      </c>
      <c r="B30" s="18" t="s">
        <v>63</v>
      </c>
      <c r="C30" s="34">
        <v>10</v>
      </c>
      <c r="D30" s="50" t="s">
        <v>45</v>
      </c>
      <c r="E30" s="41">
        <v>4290</v>
      </c>
      <c r="F30" s="11" t="s">
        <v>29</v>
      </c>
      <c r="G30" s="19">
        <f>C30*E30</f>
        <v>42900</v>
      </c>
      <c r="I30" s="64"/>
    </row>
    <row r="31" spans="1:9" ht="37.5" customHeight="1" x14ac:dyDescent="0.3">
      <c r="A31" s="73">
        <v>7</v>
      </c>
      <c r="B31" s="72" t="s">
        <v>67</v>
      </c>
      <c r="C31" s="66">
        <v>10</v>
      </c>
      <c r="D31" s="66" t="s">
        <v>45</v>
      </c>
      <c r="E31" s="66">
        <v>4268</v>
      </c>
      <c r="F31" s="66" t="s">
        <v>29</v>
      </c>
      <c r="G31" s="66">
        <f>C31*E31</f>
        <v>42680</v>
      </c>
      <c r="I31" s="64"/>
    </row>
    <row r="32" spans="1:9" ht="15" customHeight="1" x14ac:dyDescent="0.25">
      <c r="A32" s="73"/>
      <c r="B32" s="72"/>
      <c r="C32" s="83" t="s">
        <v>66</v>
      </c>
      <c r="D32" s="83"/>
      <c r="E32" s="83"/>
      <c r="F32" s="83"/>
      <c r="G32" s="65">
        <f>SUM(G25:G31)</f>
        <v>136974</v>
      </c>
    </row>
    <row r="33" spans="1:7" ht="15" customHeight="1" x14ac:dyDescent="0.3">
      <c r="A33" s="91" t="s">
        <v>70</v>
      </c>
      <c r="B33" s="91"/>
      <c r="C33" s="91"/>
      <c r="D33" s="91"/>
      <c r="E33" s="91"/>
      <c r="F33" s="91"/>
      <c r="G33" s="91"/>
    </row>
    <row r="34" spans="1:7" x14ac:dyDescent="0.25">
      <c r="A34" s="90" t="s">
        <v>50</v>
      </c>
      <c r="B34" s="90"/>
      <c r="C34" s="90"/>
      <c r="D34" s="90"/>
      <c r="E34" s="90"/>
      <c r="F34" s="90"/>
      <c r="G34" s="90"/>
    </row>
    <row r="35" spans="1:7" x14ac:dyDescent="0.25">
      <c r="A35" s="90"/>
      <c r="B35" s="90"/>
      <c r="C35" s="90"/>
      <c r="D35" s="90"/>
      <c r="E35" s="90"/>
      <c r="F35" s="90"/>
      <c r="G35" s="90"/>
    </row>
    <row r="37" spans="1:7" ht="15.75" x14ac:dyDescent="0.25">
      <c r="A37" s="84" t="s">
        <v>17</v>
      </c>
      <c r="B37" s="85"/>
      <c r="C37" s="85"/>
      <c r="D37" s="85"/>
      <c r="E37" s="85"/>
      <c r="F37" s="85"/>
      <c r="G37" s="85"/>
    </row>
    <row r="38" spans="1:7" ht="15.75" x14ac:dyDescent="0.25">
      <c r="A38" s="86" t="s">
        <v>18</v>
      </c>
      <c r="B38" s="86"/>
      <c r="C38" s="87">
        <f>G17</f>
        <v>122346</v>
      </c>
      <c r="D38" s="88"/>
      <c r="E38" s="60"/>
      <c r="F38" s="21"/>
      <c r="G38" s="21"/>
    </row>
    <row r="39" spans="1:7" ht="15.75" x14ac:dyDescent="0.25">
      <c r="A39" s="86" t="s">
        <v>19</v>
      </c>
      <c r="B39" s="86"/>
      <c r="C39" s="81">
        <f>G23</f>
        <v>41214.99</v>
      </c>
      <c r="D39" s="81"/>
      <c r="E39" s="60"/>
      <c r="F39" s="21"/>
      <c r="G39" s="21"/>
    </row>
    <row r="40" spans="1:7" ht="15.75" x14ac:dyDescent="0.25">
      <c r="A40" s="86" t="s">
        <v>64</v>
      </c>
      <c r="B40" s="86"/>
      <c r="C40" s="81">
        <f>G32</f>
        <v>136974</v>
      </c>
      <c r="D40" s="81"/>
      <c r="E40" s="60"/>
      <c r="F40" s="21"/>
      <c r="G40" s="21"/>
    </row>
    <row r="41" spans="1:7" ht="15.75" x14ac:dyDescent="0.25">
      <c r="A41" s="61"/>
      <c r="B41" s="23" t="s">
        <v>31</v>
      </c>
      <c r="C41" s="81">
        <f>SUM(C38:D40)</f>
        <v>300534.99</v>
      </c>
      <c r="D41" s="81"/>
      <c r="E41" s="60"/>
      <c r="F41" s="21"/>
      <c r="G41" s="21"/>
    </row>
    <row r="42" spans="1:7" ht="15.75" x14ac:dyDescent="0.25">
      <c r="A42" s="61"/>
      <c r="B42" s="23" t="s">
        <v>48</v>
      </c>
      <c r="C42" s="81">
        <v>300000</v>
      </c>
      <c r="D42" s="81"/>
      <c r="E42" s="60"/>
      <c r="F42" s="21"/>
      <c r="G42" s="21"/>
    </row>
    <row r="43" spans="1:7" ht="15.75" x14ac:dyDescent="0.25">
      <c r="A43" s="5"/>
      <c r="B43" s="6"/>
      <c r="C43" s="36"/>
      <c r="D43" s="38"/>
      <c r="E43" s="44"/>
      <c r="F43" s="7"/>
      <c r="G43" s="7"/>
    </row>
    <row r="44" spans="1:7" ht="15.75" x14ac:dyDescent="0.25">
      <c r="A44" s="5"/>
      <c r="B44" s="6"/>
      <c r="C44" s="36"/>
      <c r="D44" s="38"/>
      <c r="E44" s="44"/>
      <c r="F44" s="7"/>
      <c r="G44" s="7"/>
    </row>
    <row r="46" spans="1:7" ht="15.75" x14ac:dyDescent="0.25">
      <c r="C46" s="82" t="s">
        <v>43</v>
      </c>
      <c r="D46" s="82"/>
      <c r="E46" s="82"/>
      <c r="F46" s="82"/>
      <c r="G46" s="82"/>
    </row>
    <row r="47" spans="1:7" ht="15.75" x14ac:dyDescent="0.25">
      <c r="C47" s="82" t="s">
        <v>44</v>
      </c>
      <c r="D47" s="82"/>
      <c r="E47" s="82"/>
      <c r="F47" s="82"/>
      <c r="G47" s="82"/>
    </row>
    <row r="48" spans="1:7" ht="15.75" x14ac:dyDescent="0.25">
      <c r="C48" s="82" t="s">
        <v>23</v>
      </c>
      <c r="D48" s="82"/>
      <c r="E48" s="82"/>
      <c r="F48" s="82"/>
      <c r="G48" s="82"/>
    </row>
  </sheetData>
  <mergeCells count="26">
    <mergeCell ref="A1:G1"/>
    <mergeCell ref="C2:D2"/>
    <mergeCell ref="C3:D3"/>
    <mergeCell ref="C47:G47"/>
    <mergeCell ref="C48:G48"/>
    <mergeCell ref="A39:B39"/>
    <mergeCell ref="C39:D39"/>
    <mergeCell ref="C46:G46"/>
    <mergeCell ref="A33:G33"/>
    <mergeCell ref="A38:B38"/>
    <mergeCell ref="C38:D38"/>
    <mergeCell ref="A31:A32"/>
    <mergeCell ref="B31:B32"/>
    <mergeCell ref="A16:A17"/>
    <mergeCell ref="B16:B17"/>
    <mergeCell ref="C17:F17"/>
    <mergeCell ref="A22:A23"/>
    <mergeCell ref="B22:B23"/>
    <mergeCell ref="C23:F23"/>
    <mergeCell ref="C41:D41"/>
    <mergeCell ref="C42:D42"/>
    <mergeCell ref="A34:G35"/>
    <mergeCell ref="C32:F32"/>
    <mergeCell ref="A37:G37"/>
    <mergeCell ref="A40:B40"/>
    <mergeCell ref="C40:D40"/>
  </mergeCells>
  <pageMargins left="0.19345238095238096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&amp;C&amp;"-,Bold"&amp;22&amp;U(SCHEDULE "B")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topLeftCell="A7" zoomScaleNormal="100" workbookViewId="0">
      <selection activeCell="B22" sqref="B22"/>
    </sheetView>
  </sheetViews>
  <sheetFormatPr defaultRowHeight="15" x14ac:dyDescent="0.25"/>
  <cols>
    <col min="8" max="8" width="10.5703125" bestFit="1" customWidth="1"/>
  </cols>
  <sheetData>
    <row r="1" spans="1:10" ht="22.5" customHeight="1" x14ac:dyDescent="0.3">
      <c r="A1" s="94" t="s">
        <v>41</v>
      </c>
      <c r="B1" s="94"/>
      <c r="C1" s="94"/>
      <c r="D1" s="94"/>
      <c r="E1" s="94"/>
      <c r="F1" s="94"/>
      <c r="G1" s="94"/>
      <c r="H1" s="94"/>
      <c r="I1" s="94"/>
      <c r="J1" s="94"/>
    </row>
    <row r="4" spans="1:10" ht="18.75" x14ac:dyDescent="0.3">
      <c r="A4" s="28" t="s">
        <v>34</v>
      </c>
      <c r="B4" s="28"/>
      <c r="C4" s="28"/>
      <c r="D4" s="28"/>
      <c r="E4" s="28"/>
      <c r="F4" s="28"/>
      <c r="G4" s="28"/>
      <c r="H4" s="28"/>
      <c r="I4" s="28"/>
    </row>
    <row r="5" spans="1:10" ht="18.75" x14ac:dyDescent="0.3">
      <c r="A5" s="28"/>
      <c r="B5" s="28"/>
      <c r="C5" s="28"/>
      <c r="D5" s="28"/>
      <c r="E5" s="28"/>
      <c r="F5" s="28"/>
      <c r="G5" s="28"/>
      <c r="H5" s="28"/>
      <c r="I5" s="28"/>
    </row>
    <row r="6" spans="1:10" ht="18.75" x14ac:dyDescent="0.3">
      <c r="A6" s="28" t="s">
        <v>35</v>
      </c>
      <c r="B6" s="28"/>
      <c r="C6" s="28"/>
      <c r="D6" s="28"/>
      <c r="E6" s="28"/>
      <c r="F6" s="28"/>
      <c r="G6" s="28"/>
      <c r="H6" s="28"/>
      <c r="I6" s="28"/>
    </row>
    <row r="7" spans="1:10" ht="18.75" x14ac:dyDescent="0.3">
      <c r="A7" s="28"/>
      <c r="B7" s="28"/>
      <c r="C7" s="28"/>
      <c r="D7" s="28"/>
      <c r="E7" s="28"/>
      <c r="F7" s="28"/>
      <c r="G7" s="28"/>
      <c r="H7" s="28"/>
      <c r="I7" s="28"/>
    </row>
    <row r="8" spans="1:10" ht="18.75" customHeight="1" x14ac:dyDescent="0.3">
      <c r="A8" s="28" t="s">
        <v>36</v>
      </c>
      <c r="B8" s="28"/>
      <c r="C8" s="28"/>
      <c r="D8" s="93" t="str">
        <f>'01'!$A$1</f>
        <v>ESTIMATE FOR CONSTRUCTION FOR PUBLIC PARK SYED ABDUL QADIR SHAH JEELANI AT UC OFFICE RANIPUR TALUKA SOBODERO (ELECTRICFICATION)</v>
      </c>
      <c r="E8" s="93"/>
      <c r="F8" s="93"/>
      <c r="G8" s="93"/>
      <c r="H8" s="93"/>
      <c r="I8" s="93"/>
      <c r="J8" s="93"/>
    </row>
    <row r="9" spans="1:10" ht="18.75" x14ac:dyDescent="0.3">
      <c r="A9" s="28"/>
      <c r="B9" s="28"/>
      <c r="C9" s="28"/>
      <c r="D9" s="93"/>
      <c r="E9" s="93"/>
      <c r="F9" s="93"/>
      <c r="G9" s="93"/>
      <c r="H9" s="93"/>
      <c r="I9" s="93"/>
      <c r="J9" s="93"/>
    </row>
    <row r="10" spans="1:10" ht="18.75" x14ac:dyDescent="0.3">
      <c r="A10" s="28"/>
      <c r="B10" s="28"/>
      <c r="C10" s="28"/>
      <c r="D10" s="93"/>
      <c r="E10" s="93"/>
      <c r="F10" s="93"/>
      <c r="G10" s="93"/>
      <c r="H10" s="93"/>
      <c r="I10" s="93"/>
      <c r="J10" s="93"/>
    </row>
    <row r="11" spans="1:10" ht="18.75" x14ac:dyDescent="0.3">
      <c r="A11" s="28" t="s">
        <v>38</v>
      </c>
      <c r="B11" s="28"/>
      <c r="C11" s="28"/>
      <c r="D11" s="28"/>
      <c r="E11" s="28"/>
      <c r="F11" s="28"/>
      <c r="G11" s="28"/>
      <c r="H11" s="28"/>
      <c r="I11" s="28"/>
    </row>
    <row r="12" spans="1:10" ht="18.75" x14ac:dyDescent="0.3">
      <c r="A12" s="28"/>
      <c r="B12" s="28"/>
      <c r="C12" s="28"/>
      <c r="D12" s="28"/>
      <c r="E12" s="28"/>
      <c r="F12" s="28"/>
      <c r="G12" s="28"/>
      <c r="H12" s="28"/>
      <c r="I12" s="28"/>
    </row>
    <row r="13" spans="1:10" ht="18.75" x14ac:dyDescent="0.3">
      <c r="A13" s="28" t="s">
        <v>37</v>
      </c>
      <c r="B13" s="28"/>
      <c r="C13" s="28"/>
      <c r="D13" s="28"/>
      <c r="E13" s="28"/>
      <c r="F13" s="28"/>
      <c r="G13" s="28"/>
      <c r="H13" s="28"/>
      <c r="I13" s="28"/>
    </row>
    <row r="14" spans="1:10" ht="18.75" x14ac:dyDescent="0.3">
      <c r="A14" s="28"/>
      <c r="B14" s="28"/>
      <c r="C14" s="28"/>
      <c r="D14" s="28"/>
      <c r="E14" s="28"/>
      <c r="F14" s="28"/>
      <c r="G14" s="28"/>
      <c r="H14" s="28"/>
      <c r="I14" s="28"/>
    </row>
    <row r="15" spans="1:10" ht="18.75" x14ac:dyDescent="0.3">
      <c r="A15" s="28"/>
      <c r="B15" s="28"/>
      <c r="C15" s="28"/>
      <c r="D15" s="28"/>
      <c r="E15" s="28"/>
      <c r="F15" s="28"/>
      <c r="G15" s="28"/>
      <c r="H15" s="28"/>
      <c r="I15" s="28"/>
    </row>
    <row r="16" spans="1:10" ht="18.75" x14ac:dyDescent="0.3">
      <c r="A16" s="28"/>
      <c r="B16" s="28"/>
      <c r="C16" s="28"/>
      <c r="D16" s="28"/>
      <c r="E16" s="28"/>
      <c r="F16" s="28"/>
      <c r="G16" s="28"/>
      <c r="H16" s="28"/>
      <c r="I16" s="28"/>
    </row>
    <row r="17" spans="1:10" ht="18.75" x14ac:dyDescent="0.3">
      <c r="A17" s="28"/>
      <c r="B17" s="28"/>
      <c r="C17" s="28"/>
      <c r="D17" s="28"/>
      <c r="E17" s="28"/>
      <c r="F17" s="28"/>
      <c r="G17" s="28"/>
      <c r="H17" s="28"/>
      <c r="I17" s="28"/>
    </row>
    <row r="18" spans="1:10" s="8" customFormat="1" ht="15.75" x14ac:dyDescent="0.25">
      <c r="A18" s="29"/>
      <c r="B18" s="86" t="s">
        <v>39</v>
      </c>
      <c r="C18" s="86"/>
      <c r="D18" s="86"/>
      <c r="E18" s="86"/>
      <c r="F18" s="86"/>
      <c r="G18" s="86"/>
      <c r="H18" s="86"/>
      <c r="I18" s="86"/>
      <c r="J18" s="86"/>
    </row>
    <row r="19" spans="1:10" s="8" customFormat="1" ht="15.75" x14ac:dyDescent="0.25">
      <c r="A19" s="92" t="s">
        <v>40</v>
      </c>
      <c r="B19" s="92"/>
      <c r="C19" s="92"/>
      <c r="D19" s="92"/>
      <c r="E19" s="92"/>
      <c r="F19" s="92"/>
      <c r="G19" s="92"/>
      <c r="H19" s="92"/>
      <c r="I19" s="92"/>
      <c r="J19" s="92"/>
    </row>
    <row r="20" spans="1:10" s="8" customFormat="1" ht="15.75" x14ac:dyDescent="0.25">
      <c r="A20" s="30"/>
      <c r="B20" s="30"/>
      <c r="C20" s="30"/>
      <c r="D20" s="30"/>
      <c r="E20" s="30"/>
      <c r="F20" s="30"/>
      <c r="G20" s="30"/>
      <c r="H20" s="30"/>
      <c r="I20" s="30"/>
      <c r="J20" s="30"/>
    </row>
    <row r="21" spans="1:10" s="8" customFormat="1" ht="15.75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  <row r="22" spans="1:10" ht="18.75" x14ac:dyDescent="0.3">
      <c r="A22" s="28"/>
      <c r="B22" s="28"/>
      <c r="C22" s="28"/>
      <c r="D22" s="28"/>
      <c r="E22" s="28"/>
      <c r="F22" s="28"/>
      <c r="G22" s="28"/>
      <c r="H22" s="28"/>
      <c r="I22" s="28"/>
    </row>
    <row r="23" spans="1:10" ht="18.75" x14ac:dyDescent="0.3">
      <c r="A23" s="28"/>
      <c r="B23" s="28"/>
      <c r="C23" s="28"/>
      <c r="D23" s="28"/>
      <c r="E23" s="28"/>
      <c r="F23" s="28"/>
      <c r="G23" s="28"/>
      <c r="H23" s="28"/>
      <c r="I23" s="28"/>
    </row>
    <row r="24" spans="1:10" ht="18.75" x14ac:dyDescent="0.3">
      <c r="A24" s="28"/>
      <c r="B24" s="28"/>
      <c r="C24" s="28"/>
      <c r="D24" s="28"/>
      <c r="E24" s="28"/>
      <c r="F24" s="28" t="s">
        <v>49</v>
      </c>
      <c r="G24" s="28"/>
      <c r="H24" s="51">
        <f>'01'!$C$39</f>
        <v>300000</v>
      </c>
      <c r="I24" s="28"/>
    </row>
    <row r="30" spans="1:10" x14ac:dyDescent="0.25">
      <c r="E30" t="s">
        <v>42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</vt:lpstr>
      <vt:lpstr>01 (2)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2016-03-16T12:29:20Z</cp:lastPrinted>
  <dcterms:created xsi:type="dcterms:W3CDTF">2016-03-07T08:54:42Z</dcterms:created>
  <dcterms:modified xsi:type="dcterms:W3CDTF">2016-12-29T06:48:21Z</dcterms:modified>
</cp:coreProperties>
</file>