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2" i="5" l="1"/>
  <c r="C23" i="5"/>
  <c r="C24" i="5"/>
  <c r="C25" i="5"/>
  <c r="C26" i="5"/>
  <c r="H24" i="2"/>
  <c r="G26" i="5" l="1"/>
  <c r="G25" i="5"/>
  <c r="G24" i="5"/>
  <c r="G23" i="5"/>
  <c r="G22" i="5"/>
  <c r="G17" i="5"/>
  <c r="G16" i="5"/>
  <c r="G15" i="5"/>
  <c r="G14" i="5"/>
  <c r="G13" i="5"/>
  <c r="G12" i="5"/>
  <c r="G11" i="5"/>
  <c r="G10" i="5"/>
  <c r="G9" i="5"/>
  <c r="G8" i="5"/>
  <c r="G7" i="5"/>
  <c r="G6" i="5"/>
  <c r="G5" i="5"/>
  <c r="G4" i="5"/>
  <c r="G26" i="1"/>
  <c r="G27" i="1"/>
  <c r="G28" i="1"/>
  <c r="G24" i="1"/>
  <c r="G14" i="1"/>
  <c r="G15" i="1"/>
  <c r="G16" i="1"/>
  <c r="G17" i="1"/>
  <c r="G18" i="1"/>
  <c r="G19" i="1"/>
  <c r="G5" i="1"/>
  <c r="G6" i="1"/>
  <c r="G7" i="1"/>
  <c r="G8" i="1"/>
  <c r="G9" i="1"/>
  <c r="G10" i="1"/>
  <c r="G11" i="1"/>
  <c r="G12" i="1"/>
  <c r="G13" i="1"/>
  <c r="G4" i="1"/>
  <c r="C33" i="5" l="1"/>
  <c r="I29" i="1"/>
  <c r="C35" i="1" s="1"/>
  <c r="I19" i="1"/>
  <c r="C34" i="1" s="1"/>
</calcChain>
</file>

<file path=xl/sharedStrings.xml><?xml version="1.0" encoding="utf-8"?>
<sst xmlns="http://schemas.openxmlformats.org/spreadsheetml/2006/main" count="173" uniqueCount="65">
  <si>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</si>
  <si>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</si>
  <si>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</si>
  <si>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</si>
  <si>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</si>
  <si>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</si>
  <si>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</si>
  <si>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</si>
  <si>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</si>
  <si>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</si>
  <si>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</si>
  <si>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</si>
  <si>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</si>
  <si>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</si>
  <si>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</si>
  <si>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</si>
  <si>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</si>
  <si>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</si>
  <si>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</si>
  <si>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</si>
  <si>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</si>
  <si>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</si>
  <si>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</si>
  <si>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</si>
  <si>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</si>
  <si>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</si>
  <si>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</si>
  <si>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</si>
  <si>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</si>
  <si>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</si>
  <si>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</si>
  <si>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</si>
  <si>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</si>
  <si>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</si>
  <si>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</si>
  <si>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</si>
  <si>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</si>
  <si>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</si>
  <si>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</si>
  <si>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</si>
  <si>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</si>
  <si>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</si>
  <si>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</si>
  <si>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</si>
  <si>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</si>
  <si>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</si>
  <si>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</si>
  <si>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</si>
  <si>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</si>
  <si>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</si>
  <si>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</si>
  <si>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</si>
  <si>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</si>
  <si>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</si>
  <si>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</si>
  <si>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(SHEDULE "B")
 CONSTRUCTION OF DARGAH KHAIR SHAH GIRORI UC LUQMAN TALUKA KHAIRPUR (ELECTRICFICATION)</t>
  </si>
  <si>
    <t xml:space="preserve">EXECUTIVE ENGINEER </t>
  </si>
  <si>
    <t>BUILDING  DIVISION</t>
  </si>
  <si>
    <t>CONTRACTOR</t>
  </si>
  <si>
    <t>ESTIMATE FOR  M/R TO P.W.D REST HOUSE (M.I OFFICE) KHAIRPUR (ELECTRIFICATION)</t>
  </si>
  <si>
    <t xml:space="preserve">Part "A" Total Amount </t>
  </si>
  <si>
    <t>P/F Water Pumping set (S.I No:2 P.No:29)</t>
  </si>
  <si>
    <t>No</t>
  </si>
  <si>
    <t>Part "B" Total Amount</t>
  </si>
  <si>
    <t>M/R TO P.W.D REST HOUSE (M.I OFFICE)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</si>
</sst>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s>
  <cellStyleXfs count="1">
    <xf numFmtId="0" fontId="0" fillId="0" borderId="0"/>
  </cellStyleXfs>
  <cellXfs count="8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6" fillId="0" borderId="11" xfId="0" applyFont="1" applyBorder="1"/>
    <xf numFmtId="0" fontId="8" fillId="0" borderId="0" xfId="0" applyFont="1" applyAlignment="1">
      <alignment wrapText="1"/>
    </xf>
    <xf numFmtId="0" fontId="4" fillId="0" borderId="0" xfId="0" applyFont="1" applyAlignment="1">
      <alignment vertical="top"/>
    </xf>
    <xf numFmtId="0" fontId="4" fillId="0" borderId="1" xfId="0" applyFont="1" applyBorder="1" applyAlignment="1">
      <alignment horizontal="center" vertical="top" wrapText="1"/>
    </xf>
    <xf numFmtId="0" fontId="4" fillId="0" borderId="1" xfId="0" applyFont="1" applyBorder="1" applyAlignment="1">
      <alignment vertical="top"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6" fillId="0" borderId="10" xfId="0" applyFont="1" applyBorder="1" applyAlignment="1">
      <alignment horizontal="center" vertical="center" wrapText="1"/>
    </xf>
    <xf numFmtId="0" fontId="6" fillId="0" borderId="1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130" zoomScaleNormal="100" zoomScalePageLayoutView="130" workbookViewId="0">
      <selection activeCell="C41" sqref="C41:G43"/>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55</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34</v>
      </c>
      <c r="B3" s="21" t="s">
        <v>6</v>
      </c>
      <c r="C3" s="70"/>
      <c r="D3" s="70"/>
      <c r="E3" s="39"/>
      <c r="F3" s="21"/>
      <c r="G3" s="21"/>
    </row>
    <row r="4" spans="1:7" s="11" customFormat="1" ht="93.75" x14ac:dyDescent="0.3">
      <c r="A4" s="12">
        <v>1</v>
      </c>
      <c r="B4" s="20" t="s">
        <v>26</v>
      </c>
      <c r="C4" s="57">
        <v>40</v>
      </c>
      <c r="D4" s="58" t="s">
        <v>44</v>
      </c>
      <c r="E4" s="48">
        <v>1130</v>
      </c>
      <c r="F4" s="13" t="s">
        <v>27</v>
      </c>
      <c r="G4" s="14">
        <f>C4*E4</f>
        <v>45200</v>
      </c>
    </row>
    <row r="5" spans="1:7" s="11" customFormat="1" ht="75" x14ac:dyDescent="0.3">
      <c r="A5" s="12">
        <v>2</v>
      </c>
      <c r="B5" s="22" t="s">
        <v>49</v>
      </c>
      <c r="C5" s="40">
        <v>5</v>
      </c>
      <c r="D5" s="59" t="s">
        <v>44</v>
      </c>
      <c r="E5" s="48">
        <v>985</v>
      </c>
      <c r="F5" s="13" t="s">
        <v>27</v>
      </c>
      <c r="G5" s="14">
        <f t="shared" ref="G5:G19" si="0">C5*E5</f>
        <v>4925</v>
      </c>
    </row>
    <row r="6" spans="1:7" s="11" customFormat="1" ht="56.25" x14ac:dyDescent="0.3">
      <c r="A6" s="12">
        <v>3</v>
      </c>
      <c r="B6" s="22" t="s">
        <v>7</v>
      </c>
      <c r="C6" s="40">
        <v>6</v>
      </c>
      <c r="D6" s="59" t="s">
        <v>44</v>
      </c>
      <c r="E6" s="48">
        <v>916</v>
      </c>
      <c r="F6" s="13" t="s">
        <v>28</v>
      </c>
      <c r="G6" s="14">
        <f t="shared" si="0"/>
        <v>5496</v>
      </c>
    </row>
    <row r="7" spans="1:7" s="11" customFormat="1" ht="75" x14ac:dyDescent="0.3">
      <c r="A7" s="12">
        <v>4</v>
      </c>
      <c r="B7" s="22" t="s">
        <v>8</v>
      </c>
      <c r="C7" s="40">
        <v>2</v>
      </c>
      <c r="D7" s="59" t="s">
        <v>44</v>
      </c>
      <c r="E7" s="48">
        <v>2456</v>
      </c>
      <c r="F7" s="13" t="s">
        <v>28</v>
      </c>
      <c r="G7" s="14">
        <f t="shared" si="0"/>
        <v>4912</v>
      </c>
    </row>
    <row r="8" spans="1:7" s="11" customFormat="1" ht="75" x14ac:dyDescent="0.3">
      <c r="A8" s="12">
        <v>5</v>
      </c>
      <c r="B8" s="22" t="s">
        <v>9</v>
      </c>
      <c r="C8" s="40">
        <v>1</v>
      </c>
      <c r="D8" s="59" t="s">
        <v>44</v>
      </c>
      <c r="E8" s="48">
        <v>9261</v>
      </c>
      <c r="F8" s="13" t="s">
        <v>28</v>
      </c>
      <c r="G8" s="14">
        <f t="shared" si="0"/>
        <v>9261</v>
      </c>
    </row>
    <row r="9" spans="1:7" s="11" customFormat="1" ht="37.5" x14ac:dyDescent="0.3">
      <c r="A9" s="12">
        <v>6</v>
      </c>
      <c r="B9" s="22" t="s">
        <v>10</v>
      </c>
      <c r="C9" s="55">
        <v>40</v>
      </c>
      <c r="D9" s="44" t="s">
        <v>44</v>
      </c>
      <c r="E9" s="48">
        <v>54</v>
      </c>
      <c r="F9" s="13" t="s">
        <v>28</v>
      </c>
      <c r="G9" s="14">
        <f t="shared" si="0"/>
        <v>2160</v>
      </c>
    </row>
    <row r="10" spans="1:7" s="11" customFormat="1" ht="56.25" x14ac:dyDescent="0.3">
      <c r="A10" s="12">
        <v>7</v>
      </c>
      <c r="B10" s="22" t="s">
        <v>11</v>
      </c>
      <c r="C10" s="56">
        <v>5</v>
      </c>
      <c r="D10" s="47" t="s">
        <v>44</v>
      </c>
      <c r="E10" s="48">
        <v>83</v>
      </c>
      <c r="F10" s="13" t="s">
        <v>28</v>
      </c>
      <c r="G10" s="14">
        <f t="shared" si="0"/>
        <v>415</v>
      </c>
    </row>
    <row r="11" spans="1:7" s="11" customFormat="1" ht="56.25" x14ac:dyDescent="0.3">
      <c r="A11" s="12">
        <v>8</v>
      </c>
      <c r="B11" s="22" t="s">
        <v>48</v>
      </c>
      <c r="C11" s="40">
        <v>5</v>
      </c>
      <c r="D11" s="59" t="s">
        <v>44</v>
      </c>
      <c r="E11" s="48">
        <v>162</v>
      </c>
      <c r="F11" s="13" t="s">
        <v>28</v>
      </c>
      <c r="G11" s="14">
        <f t="shared" si="0"/>
        <v>810</v>
      </c>
    </row>
    <row r="12" spans="1:7" s="11" customFormat="1" ht="37.5" x14ac:dyDescent="0.3">
      <c r="A12" s="12">
        <v>9</v>
      </c>
      <c r="B12" s="22" t="s">
        <v>12</v>
      </c>
      <c r="C12" s="40">
        <v>8</v>
      </c>
      <c r="D12" s="59" t="s">
        <v>44</v>
      </c>
      <c r="E12" s="48">
        <v>72</v>
      </c>
      <c r="F12" s="13" t="s">
        <v>28</v>
      </c>
      <c r="G12" s="14">
        <f t="shared" si="0"/>
        <v>576</v>
      </c>
    </row>
    <row r="13" spans="1:7" s="11" customFormat="1" ht="93.75" x14ac:dyDescent="0.3">
      <c r="A13" s="12">
        <v>10</v>
      </c>
      <c r="B13" s="22" t="s">
        <v>50</v>
      </c>
      <c r="C13" s="40">
        <v>100</v>
      </c>
      <c r="D13" s="59" t="s">
        <v>45</v>
      </c>
      <c r="E13" s="48">
        <v>222</v>
      </c>
      <c r="F13" s="13" t="s">
        <v>29</v>
      </c>
      <c r="G13" s="14">
        <f t="shared" si="0"/>
        <v>22200</v>
      </c>
    </row>
    <row r="14" spans="1:7" s="11" customFormat="1" ht="156.75" customHeight="1" x14ac:dyDescent="0.3">
      <c r="A14" s="12">
        <v>11</v>
      </c>
      <c r="B14" s="22" t="s">
        <v>51</v>
      </c>
      <c r="C14" s="55">
        <v>20</v>
      </c>
      <c r="D14" s="44" t="s">
        <v>45</v>
      </c>
      <c r="E14" s="48">
        <v>341</v>
      </c>
      <c r="F14" s="13" t="s">
        <v>29</v>
      </c>
      <c r="G14" s="14">
        <f t="shared" si="0"/>
        <v>6820</v>
      </c>
    </row>
    <row r="15" spans="1:7" s="11" customFormat="1" ht="93" customHeight="1" x14ac:dyDescent="0.3">
      <c r="A15" s="12">
        <v>12</v>
      </c>
      <c r="B15" s="22" t="s">
        <v>13</v>
      </c>
      <c r="C15" s="40">
        <v>40</v>
      </c>
      <c r="D15" s="59" t="s">
        <v>45</v>
      </c>
      <c r="E15" s="48">
        <v>524</v>
      </c>
      <c r="F15" s="13" t="s">
        <v>29</v>
      </c>
      <c r="G15" s="14">
        <f t="shared" si="0"/>
        <v>20960</v>
      </c>
    </row>
    <row r="16" spans="1:7" s="11" customFormat="1" ht="59.25" customHeight="1" x14ac:dyDescent="0.3">
      <c r="A16" s="12">
        <v>13</v>
      </c>
      <c r="B16" s="22" t="s">
        <v>14</v>
      </c>
      <c r="C16" s="40">
        <v>8</v>
      </c>
      <c r="D16" s="59" t="s">
        <v>44</v>
      </c>
      <c r="E16" s="48">
        <v>3185</v>
      </c>
      <c r="F16" s="13" t="s">
        <v>28</v>
      </c>
      <c r="G16" s="14">
        <f t="shared" si="0"/>
        <v>25480</v>
      </c>
    </row>
    <row r="17" spans="1:9" s="11" customFormat="1" ht="95.25" customHeight="1" x14ac:dyDescent="0.3">
      <c r="A17" s="12">
        <v>14</v>
      </c>
      <c r="B17" s="22" t="s">
        <v>15</v>
      </c>
      <c r="C17" s="40">
        <v>40</v>
      </c>
      <c r="D17" s="59" t="s">
        <v>44</v>
      </c>
      <c r="E17" s="48">
        <v>70</v>
      </c>
      <c r="F17" s="13" t="s">
        <v>28</v>
      </c>
      <c r="G17" s="14">
        <f t="shared" si="0"/>
        <v>2800</v>
      </c>
    </row>
    <row r="18" spans="1:9" s="11" customFormat="1" ht="151.5" customHeight="1" x14ac:dyDescent="0.3">
      <c r="A18" s="12">
        <v>15</v>
      </c>
      <c r="B18" s="22" t="s">
        <v>52</v>
      </c>
      <c r="C18" s="40">
        <v>30</v>
      </c>
      <c r="D18" s="59" t="s">
        <v>45</v>
      </c>
      <c r="E18" s="48">
        <v>252</v>
      </c>
      <c r="F18" s="13" t="s">
        <v>29</v>
      </c>
      <c r="G18" s="14">
        <f t="shared" si="0"/>
        <v>7560</v>
      </c>
    </row>
    <row r="19" spans="1:9" s="11" customFormat="1" ht="129.75" customHeight="1" x14ac:dyDescent="0.3">
      <c r="A19" s="12">
        <v>16</v>
      </c>
      <c r="B19" s="22" t="s">
        <v>16</v>
      </c>
      <c r="C19" s="40">
        <v>8</v>
      </c>
      <c r="D19" s="59" t="s">
        <v>44</v>
      </c>
      <c r="E19" s="48">
        <v>800</v>
      </c>
      <c r="F19" s="13" t="s">
        <v>28</v>
      </c>
      <c r="G19" s="14">
        <f t="shared" si="0"/>
        <v>6400</v>
      </c>
      <c r="I19" s="28">
        <f>SUM(G4:G19)</f>
        <v>165975</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33</v>
      </c>
      <c r="B23" s="18" t="s">
        <v>17</v>
      </c>
      <c r="C23" s="41"/>
      <c r="D23" s="54"/>
      <c r="E23" s="49"/>
      <c r="F23" s="19"/>
      <c r="G23" s="6"/>
    </row>
    <row r="24" spans="1:9" s="11" customFormat="1" ht="37.5" x14ac:dyDescent="0.3">
      <c r="A24" s="12">
        <v>1</v>
      </c>
      <c r="B24" s="22" t="s">
        <v>18</v>
      </c>
      <c r="C24" s="40">
        <v>32</v>
      </c>
      <c r="D24" s="59" t="s">
        <v>44</v>
      </c>
      <c r="E24" s="48">
        <v>497</v>
      </c>
      <c r="F24" s="13" t="s">
        <v>30</v>
      </c>
      <c r="G24" s="23">
        <f>C24*E24</f>
        <v>15904</v>
      </c>
    </row>
    <row r="25" spans="1:9" s="11" customFormat="1" ht="75" x14ac:dyDescent="0.3">
      <c r="A25" s="12">
        <v>2</v>
      </c>
      <c r="B25" s="22" t="s">
        <v>19</v>
      </c>
      <c r="C25" s="40">
        <v>3</v>
      </c>
      <c r="D25" s="59" t="s">
        <v>46</v>
      </c>
      <c r="E25" s="50">
        <v>1426.33</v>
      </c>
      <c r="F25" s="13" t="s">
        <v>31</v>
      </c>
      <c r="G25" s="23">
        <v>4279</v>
      </c>
    </row>
    <row r="26" spans="1:9" s="11" customFormat="1" ht="75" x14ac:dyDescent="0.3">
      <c r="A26" s="12">
        <v>3</v>
      </c>
      <c r="B26" s="22" t="s">
        <v>53</v>
      </c>
      <c r="C26" s="40">
        <v>8</v>
      </c>
      <c r="D26" s="59" t="s">
        <v>44</v>
      </c>
      <c r="E26" s="51">
        <v>124.3</v>
      </c>
      <c r="F26" s="13" t="s">
        <v>30</v>
      </c>
      <c r="G26" s="14">
        <f t="shared" ref="G26:G28" si="1">C26*E26</f>
        <v>994.4</v>
      </c>
    </row>
    <row r="27" spans="1:9" s="11" customFormat="1" ht="75" x14ac:dyDescent="0.3">
      <c r="A27" s="12">
        <v>4</v>
      </c>
      <c r="B27" s="22" t="s">
        <v>20</v>
      </c>
      <c r="C27" s="40">
        <v>10</v>
      </c>
      <c r="D27" s="59" t="s">
        <v>44</v>
      </c>
      <c r="E27" s="48">
        <v>497</v>
      </c>
      <c r="F27" s="13" t="s">
        <v>30</v>
      </c>
      <c r="G27" s="23">
        <f t="shared" si="1"/>
        <v>4970</v>
      </c>
    </row>
    <row r="28" spans="1:9" s="11" customFormat="1" ht="131.25" x14ac:dyDescent="0.3">
      <c r="A28" s="12">
        <v>5</v>
      </c>
      <c r="B28" s="22" t="s">
        <v>21</v>
      </c>
      <c r="C28" s="40">
        <v>1</v>
      </c>
      <c r="D28" s="59" t="s">
        <v>44</v>
      </c>
      <c r="E28" s="51">
        <v>3610</v>
      </c>
      <c r="F28" s="13" t="s">
        <v>30</v>
      </c>
      <c r="G28" s="23">
        <f t="shared" si="1"/>
        <v>3610</v>
      </c>
    </row>
    <row r="29" spans="1:9" ht="18.75" x14ac:dyDescent="0.3">
      <c r="A29" s="4"/>
      <c r="B29" s="5"/>
      <c r="C29" s="64"/>
      <c r="D29" s="64"/>
      <c r="E29" s="64"/>
      <c r="F29" s="64"/>
      <c r="I29" s="28">
        <f>SUM(G24:G28)</f>
        <v>29757.4</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165975</v>
      </c>
      <c r="D34" s="71"/>
      <c r="E34" s="36"/>
      <c r="F34" s="25"/>
      <c r="G34" s="25"/>
    </row>
    <row r="35" spans="1:7" ht="15.75" x14ac:dyDescent="0.25">
      <c r="A35" s="68" t="s">
        <v>24</v>
      </c>
      <c r="B35" s="68"/>
      <c r="C35" s="72">
        <f>I29</f>
        <v>29757.4</v>
      </c>
      <c r="D35" s="72"/>
      <c r="E35" s="36"/>
      <c r="F35" s="25"/>
      <c r="G35" s="25"/>
    </row>
    <row r="36" spans="1:7" ht="15.75" x14ac:dyDescent="0.25">
      <c r="A36" s="26"/>
      <c r="B36" s="27"/>
      <c r="C36" s="72"/>
      <c r="D36" s="72"/>
      <c r="E36" s="36"/>
      <c r="F36" s="25"/>
      <c r="G36" s="25"/>
    </row>
    <row r="37" spans="1:7" ht="15.75" x14ac:dyDescent="0.25">
      <c r="A37" s="26"/>
      <c r="B37" s="27"/>
      <c r="C37" s="73"/>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58</v>
      </c>
      <c r="C41" s="63" t="s">
        <v>56</v>
      </c>
      <c r="D41" s="63"/>
      <c r="E41" s="63"/>
      <c r="F41" s="63"/>
      <c r="G41" s="63"/>
    </row>
    <row r="42" spans="1:7" ht="15.75" x14ac:dyDescent="0.25">
      <c r="A42" s="7"/>
      <c r="B42" s="24"/>
      <c r="C42" s="63" t="s">
        <v>57</v>
      </c>
      <c r="D42" s="63"/>
      <c r="E42" s="63"/>
      <c r="F42" s="63"/>
      <c r="G42" s="63"/>
    </row>
    <row r="43" spans="1:7" ht="15.75" x14ac:dyDescent="0.25">
      <c r="A43" s="7"/>
      <c r="B43" s="24"/>
      <c r="C43" s="63" t="s">
        <v>25</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abSelected="1" view="pageLayout" zoomScale="115" zoomScaleNormal="100" zoomScalePageLayoutView="115" workbookViewId="0">
      <selection activeCell="B43" sqref="B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7109375"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64</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34</v>
      </c>
      <c r="B3" s="21" t="s">
        <v>6</v>
      </c>
      <c r="C3" s="70"/>
      <c r="D3" s="70"/>
      <c r="E3" s="39"/>
      <c r="F3" s="21"/>
      <c r="G3" s="21"/>
    </row>
    <row r="4" spans="1:7" s="11" customFormat="1" ht="93.75" x14ac:dyDescent="0.3">
      <c r="A4" s="12">
        <v>1</v>
      </c>
      <c r="B4" s="20" t="s">
        <v>26</v>
      </c>
      <c r="C4" s="57">
        <v>50</v>
      </c>
      <c r="D4" s="58" t="s">
        <v>44</v>
      </c>
      <c r="E4" s="48">
        <v>1130</v>
      </c>
      <c r="F4" s="13" t="s">
        <v>27</v>
      </c>
      <c r="G4" s="14">
        <f>C4*E4</f>
        <v>56500</v>
      </c>
    </row>
    <row r="5" spans="1:7" s="11" customFormat="1" ht="75" x14ac:dyDescent="0.3">
      <c r="A5" s="12">
        <v>2</v>
      </c>
      <c r="B5" s="22" t="s">
        <v>49</v>
      </c>
      <c r="C5" s="40">
        <v>10</v>
      </c>
      <c r="D5" s="59" t="s">
        <v>44</v>
      </c>
      <c r="E5" s="48">
        <v>985</v>
      </c>
      <c r="F5" s="13" t="s">
        <v>27</v>
      </c>
      <c r="G5" s="14">
        <f t="shared" ref="G5:G17" si="0">C5*E5</f>
        <v>9850</v>
      </c>
    </row>
    <row r="6" spans="1:7" s="11" customFormat="1" ht="56.25" x14ac:dyDescent="0.3">
      <c r="A6" s="12">
        <v>3</v>
      </c>
      <c r="B6" s="22" t="s">
        <v>7</v>
      </c>
      <c r="C6" s="40">
        <v>10</v>
      </c>
      <c r="D6" s="59" t="s">
        <v>44</v>
      </c>
      <c r="E6" s="48">
        <v>916</v>
      </c>
      <c r="F6" s="13" t="s">
        <v>28</v>
      </c>
      <c r="G6" s="14">
        <f t="shared" si="0"/>
        <v>9160</v>
      </c>
    </row>
    <row r="7" spans="1:7" s="11" customFormat="1" ht="75" x14ac:dyDescent="0.3">
      <c r="A7" s="12">
        <v>4</v>
      </c>
      <c r="B7" s="22" t="s">
        <v>8</v>
      </c>
      <c r="C7" s="40">
        <v>3</v>
      </c>
      <c r="D7" s="59" t="s">
        <v>44</v>
      </c>
      <c r="E7" s="48">
        <v>2456</v>
      </c>
      <c r="F7" s="13" t="s">
        <v>28</v>
      </c>
      <c r="G7" s="14">
        <f t="shared" si="0"/>
        <v>7368</v>
      </c>
    </row>
    <row r="8" spans="1:7" s="11" customFormat="1" ht="75" x14ac:dyDescent="0.3">
      <c r="A8" s="12">
        <v>5</v>
      </c>
      <c r="B8" s="22" t="s">
        <v>9</v>
      </c>
      <c r="C8" s="40">
        <v>1</v>
      </c>
      <c r="D8" s="59" t="s">
        <v>44</v>
      </c>
      <c r="E8" s="48">
        <v>9261</v>
      </c>
      <c r="F8" s="13" t="s">
        <v>28</v>
      </c>
      <c r="G8" s="14">
        <f t="shared" si="0"/>
        <v>9261</v>
      </c>
    </row>
    <row r="9" spans="1:7" s="11" customFormat="1" ht="37.5" x14ac:dyDescent="0.3">
      <c r="A9" s="12">
        <v>6</v>
      </c>
      <c r="B9" s="22" t="s">
        <v>10</v>
      </c>
      <c r="C9" s="55">
        <v>50</v>
      </c>
      <c r="D9" s="44" t="s">
        <v>44</v>
      </c>
      <c r="E9" s="48">
        <v>54</v>
      </c>
      <c r="F9" s="13" t="s">
        <v>28</v>
      </c>
      <c r="G9" s="14">
        <f t="shared" si="0"/>
        <v>2700</v>
      </c>
    </row>
    <row r="10" spans="1:7" s="11" customFormat="1" ht="56.25" x14ac:dyDescent="0.3">
      <c r="A10" s="12">
        <v>7</v>
      </c>
      <c r="B10" s="22" t="s">
        <v>11</v>
      </c>
      <c r="C10" s="56">
        <v>10</v>
      </c>
      <c r="D10" s="47" t="s">
        <v>44</v>
      </c>
      <c r="E10" s="48">
        <v>83</v>
      </c>
      <c r="F10" s="13" t="s">
        <v>28</v>
      </c>
      <c r="G10" s="14">
        <f t="shared" si="0"/>
        <v>830</v>
      </c>
    </row>
    <row r="11" spans="1:7" s="11" customFormat="1" ht="56.25" x14ac:dyDescent="0.3">
      <c r="A11" s="12">
        <v>8</v>
      </c>
      <c r="B11" s="22" t="s">
        <v>48</v>
      </c>
      <c r="C11" s="40">
        <v>10</v>
      </c>
      <c r="D11" s="59" t="s">
        <v>44</v>
      </c>
      <c r="E11" s="48">
        <v>162</v>
      </c>
      <c r="F11" s="13" t="s">
        <v>28</v>
      </c>
      <c r="G11" s="14">
        <f t="shared" si="0"/>
        <v>1620</v>
      </c>
    </row>
    <row r="12" spans="1:7" s="11" customFormat="1" ht="37.5" x14ac:dyDescent="0.3">
      <c r="A12" s="12">
        <v>9</v>
      </c>
      <c r="B12" s="22" t="s">
        <v>12</v>
      </c>
      <c r="C12" s="40">
        <v>12</v>
      </c>
      <c r="D12" s="59" t="s">
        <v>44</v>
      </c>
      <c r="E12" s="48">
        <v>72</v>
      </c>
      <c r="F12" s="13" t="s">
        <v>28</v>
      </c>
      <c r="G12" s="14">
        <f t="shared" si="0"/>
        <v>864</v>
      </c>
    </row>
    <row r="13" spans="1:7" s="11" customFormat="1" ht="93.75" x14ac:dyDescent="0.3">
      <c r="A13" s="12">
        <v>10</v>
      </c>
      <c r="B13" s="22" t="s">
        <v>50</v>
      </c>
      <c r="C13" s="40">
        <v>132</v>
      </c>
      <c r="D13" s="59" t="s">
        <v>45</v>
      </c>
      <c r="E13" s="48">
        <v>222</v>
      </c>
      <c r="F13" s="13" t="s">
        <v>29</v>
      </c>
      <c r="G13" s="14">
        <f t="shared" si="0"/>
        <v>29304</v>
      </c>
    </row>
    <row r="14" spans="1:7" s="11" customFormat="1" ht="156.75" customHeight="1" x14ac:dyDescent="0.3">
      <c r="A14" s="12">
        <v>11</v>
      </c>
      <c r="B14" s="22" t="s">
        <v>51</v>
      </c>
      <c r="C14" s="55">
        <v>25</v>
      </c>
      <c r="D14" s="44" t="s">
        <v>45</v>
      </c>
      <c r="E14" s="48">
        <v>341</v>
      </c>
      <c r="F14" s="13" t="s">
        <v>29</v>
      </c>
      <c r="G14" s="14">
        <f t="shared" si="0"/>
        <v>8525</v>
      </c>
    </row>
    <row r="15" spans="1:7" s="11" customFormat="1" ht="93" customHeight="1" x14ac:dyDescent="0.3">
      <c r="A15" s="12">
        <v>12</v>
      </c>
      <c r="B15" s="22" t="s">
        <v>13</v>
      </c>
      <c r="C15" s="40">
        <v>60</v>
      </c>
      <c r="D15" s="59" t="s">
        <v>45</v>
      </c>
      <c r="E15" s="48">
        <v>524</v>
      </c>
      <c r="F15" s="13" t="s">
        <v>29</v>
      </c>
      <c r="G15" s="14">
        <f t="shared" si="0"/>
        <v>31440</v>
      </c>
    </row>
    <row r="16" spans="1:7" s="11" customFormat="1" ht="59.25" customHeight="1" x14ac:dyDescent="0.3">
      <c r="A16" s="12">
        <v>13</v>
      </c>
      <c r="B16" s="22" t="s">
        <v>14</v>
      </c>
      <c r="C16" s="40">
        <v>10</v>
      </c>
      <c r="D16" s="59" t="s">
        <v>44</v>
      </c>
      <c r="E16" s="48">
        <v>3185</v>
      </c>
      <c r="F16" s="13" t="s">
        <v>28</v>
      </c>
      <c r="G16" s="14">
        <f t="shared" si="0"/>
        <v>31850</v>
      </c>
    </row>
    <row r="17" spans="1:7" s="11" customFormat="1" ht="95.25" customHeight="1" x14ac:dyDescent="0.3">
      <c r="A17" s="12">
        <v>14</v>
      </c>
      <c r="B17" s="22" t="s">
        <v>15</v>
      </c>
      <c r="C17" s="40">
        <v>50</v>
      </c>
      <c r="D17" s="59" t="s">
        <v>44</v>
      </c>
      <c r="E17" s="48">
        <v>70</v>
      </c>
      <c r="F17" s="13" t="s">
        <v>28</v>
      </c>
      <c r="G17" s="14">
        <f t="shared" si="0"/>
        <v>3500</v>
      </c>
    </row>
    <row r="18" spans="1:7" s="11" customFormat="1" ht="19.5" thickBot="1" x14ac:dyDescent="0.35">
      <c r="A18" s="15"/>
      <c r="B18" s="16"/>
      <c r="C18" s="64" t="s">
        <v>60</v>
      </c>
      <c r="D18" s="64"/>
      <c r="E18" s="64"/>
      <c r="F18" s="64"/>
      <c r="G18" s="78">
        <v>206768</v>
      </c>
    </row>
    <row r="19" spans="1:7" s="11" customFormat="1" ht="18.75" x14ac:dyDescent="0.3">
      <c r="A19" s="15"/>
      <c r="B19" s="16"/>
      <c r="C19" s="60"/>
      <c r="D19" s="60"/>
      <c r="E19" s="60"/>
      <c r="F19" s="60"/>
    </row>
    <row r="20" spans="1:7" s="11" customFormat="1" ht="18.75" x14ac:dyDescent="0.3">
      <c r="A20" s="15"/>
      <c r="B20" s="16"/>
      <c r="C20" s="37"/>
      <c r="D20" s="37"/>
      <c r="E20" s="37"/>
      <c r="F20" s="37"/>
    </row>
    <row r="21" spans="1:7" s="11" customFormat="1" ht="18.75" x14ac:dyDescent="0.3">
      <c r="A21" s="17" t="s">
        <v>33</v>
      </c>
      <c r="B21" s="18" t="s">
        <v>17</v>
      </c>
      <c r="C21" s="41"/>
      <c r="D21" s="54"/>
      <c r="E21" s="49"/>
      <c r="F21" s="19"/>
      <c r="G21" s="6"/>
    </row>
    <row r="22" spans="1:7" s="11" customFormat="1" ht="37.5" x14ac:dyDescent="0.3">
      <c r="A22" s="12">
        <v>1</v>
      </c>
      <c r="B22" s="22" t="s">
        <v>18</v>
      </c>
      <c r="C22" s="40">
        <f>'01'!C24</f>
        <v>32</v>
      </c>
      <c r="D22" s="59" t="s">
        <v>44</v>
      </c>
      <c r="E22" s="48">
        <v>497</v>
      </c>
      <c r="F22" s="13" t="s">
        <v>30</v>
      </c>
      <c r="G22" s="23">
        <f>C22*E22</f>
        <v>15904</v>
      </c>
    </row>
    <row r="23" spans="1:7" s="11" customFormat="1" ht="75" x14ac:dyDescent="0.3">
      <c r="A23" s="12">
        <v>2</v>
      </c>
      <c r="B23" s="22" t="s">
        <v>19</v>
      </c>
      <c r="C23" s="40">
        <f>'01'!C25</f>
        <v>3</v>
      </c>
      <c r="D23" s="59" t="s">
        <v>46</v>
      </c>
      <c r="E23" s="50">
        <v>1426.33</v>
      </c>
      <c r="F23" s="13" t="s">
        <v>31</v>
      </c>
      <c r="G23" s="23">
        <f t="shared" ref="G23:G26" si="1">C23*E23</f>
        <v>4278.99</v>
      </c>
    </row>
    <row r="24" spans="1:7" s="11" customFormat="1" ht="75" x14ac:dyDescent="0.3">
      <c r="A24" s="12">
        <v>3</v>
      </c>
      <c r="B24" s="22" t="s">
        <v>53</v>
      </c>
      <c r="C24" s="40">
        <f>'01'!C26</f>
        <v>8</v>
      </c>
      <c r="D24" s="59" t="s">
        <v>44</v>
      </c>
      <c r="E24" s="51">
        <v>124.3</v>
      </c>
      <c r="F24" s="13" t="s">
        <v>30</v>
      </c>
      <c r="G24" s="14">
        <f t="shared" si="1"/>
        <v>994.4</v>
      </c>
    </row>
    <row r="25" spans="1:7" s="11" customFormat="1" ht="75" x14ac:dyDescent="0.3">
      <c r="A25" s="12">
        <v>4</v>
      </c>
      <c r="B25" s="22" t="s">
        <v>20</v>
      </c>
      <c r="C25" s="40">
        <f>'01'!C27</f>
        <v>10</v>
      </c>
      <c r="D25" s="59" t="s">
        <v>44</v>
      </c>
      <c r="E25" s="48">
        <v>497</v>
      </c>
      <c r="F25" s="13" t="s">
        <v>30</v>
      </c>
      <c r="G25" s="23">
        <f t="shared" si="1"/>
        <v>4970</v>
      </c>
    </row>
    <row r="26" spans="1:7" s="11" customFormat="1" ht="131.25" x14ac:dyDescent="0.3">
      <c r="A26" s="12">
        <v>5</v>
      </c>
      <c r="B26" s="22" t="s">
        <v>21</v>
      </c>
      <c r="C26" s="40">
        <f>'01'!C28</f>
        <v>1</v>
      </c>
      <c r="D26" s="59" t="s">
        <v>44</v>
      </c>
      <c r="E26" s="51">
        <v>3610</v>
      </c>
      <c r="F26" s="13" t="s">
        <v>30</v>
      </c>
      <c r="G26" s="23">
        <f t="shared" si="1"/>
        <v>3610</v>
      </c>
    </row>
    <row r="27" spans="1:7" s="80" customFormat="1" ht="89.25" customHeight="1" x14ac:dyDescent="0.25">
      <c r="A27" s="81">
        <v>6</v>
      </c>
      <c r="B27" s="82" t="s">
        <v>61</v>
      </c>
      <c r="C27" s="83">
        <v>1</v>
      </c>
      <c r="D27" s="83" t="s">
        <v>62</v>
      </c>
      <c r="E27" s="83">
        <v>22000</v>
      </c>
      <c r="F27" s="83" t="s">
        <v>30</v>
      </c>
      <c r="G27" s="84">
        <v>22000</v>
      </c>
    </row>
    <row r="28" spans="1:7" ht="15" customHeight="1" thickBot="1" x14ac:dyDescent="0.3">
      <c r="A28" s="79"/>
      <c r="B28" s="79"/>
      <c r="C28" s="79"/>
      <c r="D28" s="85" t="s">
        <v>63</v>
      </c>
      <c r="E28" s="85"/>
      <c r="F28" s="85"/>
      <c r="G28" s="86">
        <v>48527</v>
      </c>
    </row>
    <row r="29" spans="1:7" ht="15.75" x14ac:dyDescent="0.25">
      <c r="A29" s="7"/>
      <c r="B29" s="8"/>
      <c r="C29" s="42"/>
      <c r="D29" s="45"/>
      <c r="E29" s="52"/>
      <c r="F29" s="9"/>
      <c r="G29" s="9"/>
    </row>
    <row r="30" spans="1:7" ht="15.75" x14ac:dyDescent="0.25">
      <c r="A30" s="66" t="s">
        <v>22</v>
      </c>
      <c r="B30" s="67"/>
      <c r="C30" s="67"/>
      <c r="D30" s="67"/>
      <c r="E30" s="67"/>
      <c r="F30" s="67"/>
      <c r="G30" s="67"/>
    </row>
    <row r="31" spans="1:7" ht="15.75" x14ac:dyDescent="0.25">
      <c r="A31" s="68" t="s">
        <v>23</v>
      </c>
      <c r="B31" s="68"/>
      <c r="C31" s="71">
        <v>206768</v>
      </c>
      <c r="D31" s="71"/>
      <c r="E31" s="36"/>
      <c r="F31" s="25"/>
      <c r="G31" s="25"/>
    </row>
    <row r="32" spans="1:7" ht="15.75" x14ac:dyDescent="0.25">
      <c r="A32" s="68" t="s">
        <v>24</v>
      </c>
      <c r="B32" s="68"/>
      <c r="C32" s="72">
        <v>48527</v>
      </c>
      <c r="D32" s="72"/>
      <c r="E32" s="36"/>
      <c r="F32" s="25"/>
      <c r="G32" s="25"/>
    </row>
    <row r="33" spans="1:7" ht="15.75" x14ac:dyDescent="0.25">
      <c r="A33" s="35"/>
      <c r="B33" s="27" t="s">
        <v>32</v>
      </c>
      <c r="C33" s="72">
        <f>C31+C32</f>
        <v>255295</v>
      </c>
      <c r="D33" s="72"/>
      <c r="E33" s="36"/>
      <c r="F33" s="25"/>
      <c r="G33" s="25"/>
    </row>
    <row r="34" spans="1:7" ht="15.75" x14ac:dyDescent="0.25">
      <c r="A34" s="35"/>
      <c r="B34" s="27" t="s">
        <v>47</v>
      </c>
      <c r="C34" s="73">
        <v>250000</v>
      </c>
      <c r="D34" s="73"/>
      <c r="E34" s="36"/>
      <c r="F34" s="25"/>
      <c r="G34" s="25"/>
    </row>
    <row r="35" spans="1:7" ht="15.75" x14ac:dyDescent="0.25">
      <c r="A35" s="7"/>
      <c r="B35" s="8"/>
      <c r="C35" s="42"/>
      <c r="D35" s="45"/>
      <c r="E35" s="52"/>
      <c r="F35" s="9"/>
      <c r="G35" s="9"/>
    </row>
    <row r="36" spans="1:7" ht="15.75" x14ac:dyDescent="0.25">
      <c r="A36" s="7"/>
      <c r="B36" s="24"/>
      <c r="C36" s="42"/>
      <c r="D36" s="45"/>
      <c r="E36" s="52"/>
      <c r="F36" s="9"/>
      <c r="G36" s="9"/>
    </row>
    <row r="37" spans="1:7" ht="15.75" x14ac:dyDescent="0.25">
      <c r="A37" s="7"/>
      <c r="B37" s="8"/>
      <c r="C37" s="63" t="s">
        <v>56</v>
      </c>
      <c r="D37" s="63"/>
      <c r="E37" s="63"/>
      <c r="F37" s="63"/>
      <c r="G37" s="63"/>
    </row>
    <row r="38" spans="1:7" ht="15.75" x14ac:dyDescent="0.25">
      <c r="A38" s="7"/>
      <c r="B38" s="24"/>
      <c r="C38" s="63" t="s">
        <v>57</v>
      </c>
      <c r="D38" s="63"/>
      <c r="E38" s="63"/>
      <c r="F38" s="63"/>
      <c r="G38" s="63"/>
    </row>
    <row r="39" spans="1:7" ht="15.75" x14ac:dyDescent="0.25">
      <c r="A39" s="7"/>
      <c r="B39" s="24"/>
      <c r="C39" s="63" t="s">
        <v>25</v>
      </c>
      <c r="D39" s="63"/>
      <c r="E39" s="63"/>
      <c r="F39" s="63"/>
      <c r="G39" s="63"/>
    </row>
    <row r="40" spans="1:7" ht="15.75" x14ac:dyDescent="0.25">
      <c r="A40" s="7"/>
      <c r="B40" s="8"/>
      <c r="C40" s="42"/>
      <c r="D40" s="45"/>
      <c r="E40" s="52"/>
      <c r="F40" s="9"/>
      <c r="G40" s="9"/>
    </row>
    <row r="41" spans="1:7" ht="15.75" x14ac:dyDescent="0.25">
      <c r="A41" s="7"/>
      <c r="B41" s="8"/>
      <c r="C41" s="42"/>
      <c r="D41" s="45"/>
      <c r="E41" s="52"/>
      <c r="F41" s="9"/>
      <c r="G41" s="9"/>
    </row>
  </sheetData>
  <mergeCells count="15">
    <mergeCell ref="D28:F28"/>
    <mergeCell ref="C37:G37"/>
    <mergeCell ref="A1:G1"/>
    <mergeCell ref="C2:D2"/>
    <mergeCell ref="C3:D3"/>
    <mergeCell ref="C18:F18"/>
    <mergeCell ref="C38:G38"/>
    <mergeCell ref="C39:G39"/>
    <mergeCell ref="C32:D32"/>
    <mergeCell ref="C33:D33"/>
    <mergeCell ref="C34:D34"/>
    <mergeCell ref="A30:G30"/>
    <mergeCell ref="A31:B31"/>
    <mergeCell ref="C31:D31"/>
    <mergeCell ref="A32:B32"/>
  </mergeCells>
  <pageMargins left="0.19345238095238096" right="0.20833333333333301" top="0.75" bottom="0.75" header="0.3" footer="0.3"/>
  <pageSetup paperSize="9" orientation="portrait" verticalDpi="0" r:id="rId1"/>
  <headerFooter differentFirst="1">
    <oddHeader>&amp;C&amp;"-,Bold"&amp;UPage No&amp;P</oddHeader>
    <firstHeader>&amp;C&amp;"-,Bold"&amp;20(SHEDULE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H24" sqref="H24"/>
    </sheetView>
  </sheetViews>
  <sheetFormatPr defaultRowHeight="15" x14ac:dyDescent="0.25"/>
  <cols>
    <col min="8" max="8" width="10.85546875" bestFit="1" customWidth="1"/>
  </cols>
  <sheetData>
    <row r="1" spans="1:10" ht="22.5" customHeight="1" x14ac:dyDescent="0.3">
      <c r="A1" s="74" t="s">
        <v>42</v>
      </c>
      <c r="B1" s="75"/>
      <c r="C1" s="75"/>
      <c r="D1" s="75"/>
      <c r="E1" s="75"/>
      <c r="F1" s="75"/>
      <c r="G1" s="75"/>
      <c r="H1" s="75"/>
      <c r="I1" s="75"/>
    </row>
    <row r="4" spans="1:10" ht="18.75" x14ac:dyDescent="0.3">
      <c r="A4" s="32" t="s">
        <v>35</v>
      </c>
      <c r="B4" s="32"/>
      <c r="C4" s="32"/>
      <c r="D4" s="32"/>
      <c r="E4" s="32"/>
      <c r="F4" s="32"/>
      <c r="G4" s="32"/>
      <c r="H4" s="32"/>
      <c r="I4" s="32"/>
    </row>
    <row r="5" spans="1:10" ht="18.75" x14ac:dyDescent="0.3">
      <c r="A5" s="32"/>
      <c r="B5" s="32"/>
      <c r="C5" s="32"/>
      <c r="D5" s="32"/>
      <c r="E5" s="32"/>
      <c r="F5" s="32"/>
      <c r="G5" s="32"/>
      <c r="H5" s="32"/>
      <c r="I5" s="32"/>
    </row>
    <row r="6" spans="1:10" ht="18.75" x14ac:dyDescent="0.3">
      <c r="A6" s="32" t="s">
        <v>36</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37</v>
      </c>
      <c r="B8" s="32"/>
      <c r="C8" s="32"/>
      <c r="D8" s="77" t="s">
        <v>59</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39</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38</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40</v>
      </c>
      <c r="C18" s="68"/>
      <c r="D18" s="68"/>
      <c r="E18" s="68"/>
      <c r="F18" s="68"/>
      <c r="G18" s="68"/>
      <c r="H18" s="68"/>
      <c r="I18" s="68"/>
      <c r="J18" s="68"/>
    </row>
    <row r="19" spans="1:10" s="10" customFormat="1" ht="15.75" x14ac:dyDescent="0.25">
      <c r="A19" s="76" t="s">
        <v>41</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62">
        <f>'01 (2)'!$C$34</f>
        <v>250000</v>
      </c>
      <c r="I24" s="32"/>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2016-12-19T09:42:47Z</cp:lastPrinted>
  <dcterms:created xsi:type="dcterms:W3CDTF">2016-03-07T08:54:42Z</dcterms:created>
  <dcterms:modified xsi:type="dcterms:W3CDTF">2016-12-19T10:01:31Z</dcterms:modified>
</cp:coreProperties>
</file>