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Hafeez Ali\Documents\Syed Ali Abid Shah Doc\"/>
    </mc:Choice>
  </mc:AlternateContent>
  <bookViews>
    <workbookView xWindow="0" yWindow="0" windowWidth="21600" windowHeight="9600"/>
  </bookViews>
  <sheets>
    <sheet name="01" sheetId="1" r:id="rId1"/>
    <sheet name="01 (2)" sheetId="5" r:id="rId2"/>
    <sheet name="Sheet2" sheetId="2" r:id="rId3"/>
  </sheets>
  <definedNames>
    <definedName name="_xlnm.Print_Titles" localSheetId="0">'01'!$2:$2</definedName>
    <definedName name="_xlnm.Print_Titles" localSheetId="1">'01 (2)'!$2:$2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24" i="5" l="1"/>
  <c r="C25" i="5"/>
  <c r="C26" i="5"/>
  <c r="C27" i="5"/>
  <c r="C28" i="5"/>
  <c r="C37" i="5"/>
  <c r="H24" i="2" s="1"/>
  <c r="C4" i="5"/>
  <c r="C5" i="5"/>
  <c r="C6" i="5"/>
  <c r="C7" i="5"/>
  <c r="C8" i="5"/>
  <c r="C9" i="5"/>
  <c r="C10" i="5"/>
  <c r="C11" i="5"/>
  <c r="C12" i="5"/>
  <c r="C13" i="5"/>
  <c r="C14" i="5"/>
  <c r="C15" i="5"/>
  <c r="C16" i="5"/>
  <c r="C17" i="5"/>
  <c r="C18" i="5"/>
  <c r="C19" i="5"/>
  <c r="G28" i="5" l="1"/>
  <c r="G27" i="5"/>
  <c r="G26" i="5"/>
  <c r="G25" i="5"/>
  <c r="G24" i="5"/>
  <c r="G19" i="5"/>
  <c r="G18" i="5"/>
  <c r="G17" i="5"/>
  <c r="G16" i="5"/>
  <c r="G15" i="5"/>
  <c r="G14" i="5"/>
  <c r="G13" i="5"/>
  <c r="G12" i="5"/>
  <c r="G11" i="5"/>
  <c r="G10" i="5"/>
  <c r="G9" i="5"/>
  <c r="G8" i="5"/>
  <c r="G7" i="5"/>
  <c r="G6" i="5"/>
  <c r="G5" i="5"/>
  <c r="G4" i="5"/>
  <c r="G25" i="1"/>
  <c r="G26" i="1"/>
  <c r="G27" i="1"/>
  <c r="G28" i="1"/>
  <c r="G24" i="1"/>
  <c r="G14" i="1"/>
  <c r="G15" i="1"/>
  <c r="G16" i="1"/>
  <c r="G17" i="1"/>
  <c r="G18" i="1"/>
  <c r="G19" i="1"/>
  <c r="G5" i="1"/>
  <c r="G6" i="1"/>
  <c r="G7" i="1"/>
  <c r="G8" i="1"/>
  <c r="G9" i="1"/>
  <c r="G10" i="1"/>
  <c r="G11" i="1"/>
  <c r="G12" i="1"/>
  <c r="G13" i="1"/>
  <c r="G4" i="1"/>
  <c r="I29" i="5" l="1"/>
  <c r="C35" i="5" s="1"/>
  <c r="I19" i="5"/>
  <c r="C34" i="5" s="1"/>
  <c r="C36" i="5" s="1"/>
  <c r="I29" i="1"/>
  <c r="C35" i="1" s="1"/>
  <c r="I19" i="1"/>
  <c r="C34" i="1" s="1"/>
  <c r="C36" i="1" l="1"/>
</calcChain>
</file>

<file path=xl/sharedStrings.xml><?xml version="1.0" encoding="utf-8"?>
<sst xmlns="http://schemas.openxmlformats.org/spreadsheetml/2006/main" count="179" uniqueCount="65">
  <si>
    <t>S.NO</t>
  </si>
  <si>
    <t>NAME OF ITMES</t>
  </si>
  <si>
    <t>QTY</t>
  </si>
  <si>
    <t>RATE</t>
  </si>
  <si>
    <t>UNIT</t>
  </si>
  <si>
    <t>AMOUNT</t>
  </si>
  <si>
    <t>PART "A" Shedule Items 2012.</t>
  </si>
  <si>
    <t>Providing and fixing curcuit breaker 6,10,15,20,30,40,50, and 63 amps a.p (TB-5a).</t>
  </si>
  <si>
    <t>Providing and circuit breaker 6,10,15,20,30,40, and 63amps DP (TB-5a) on an prepared board as required  )S. I. 204 P.NO:31)</t>
  </si>
  <si>
    <t>Providing and circuit breaker 15,20,30,40,50,60,75 and 100amps DP (TB-5a) on an prepared board as required  )S. I. 207 P.NO:31)</t>
  </si>
  <si>
    <t>Providing and fixing on-e way s.p 5amps switch flush type (S.I. NO:219 P.NO:33)</t>
  </si>
  <si>
    <t>Providing and fixing two pin 5amps plug and socket flush type (S.I. NO:225 P.NO:33)</t>
  </si>
  <si>
    <t>Providing and fixing bakelite ceiling Rose with two terminals (S.I NO:228 P.NO:33)</t>
  </si>
  <si>
    <t>Providing and laying (Main or Sub Main ) Pvc insulated pvc sheeted with single core copper conductor 300/500 volte size 2-7/064 P.NO:57 P.NO:7</t>
  </si>
  <si>
    <t>Providing and fixing celling fan 56"sweep (Good Quilty) (S.I NO:235 P.NO:54)</t>
  </si>
  <si>
    <t>Providing and fixing bass button holder (S.I NO:232 P.NO:33)</t>
  </si>
  <si>
    <t>Providing and fixing Junction box as per following specification size of box 8'x6"x4 Ms plate 16swg thick clamp screw painting two ceats of rust preventive red eride and two coasts of IGI oil paint as per site requirement and instruciton of EI (S.I NO:158 P.NO:24)</t>
  </si>
  <si>
    <t>Part "B" Shedule Items 2004</t>
  </si>
  <si>
    <t>S/F Engery saver suprior quality (S.I NO:15 P.NO:33)</t>
  </si>
  <si>
    <t>P/F Main pannal board doubble shutter to accomedate heavy duty circuit bus bar i/e painting with other simllar jobs(S.I NO:8 P.NO:13)</t>
  </si>
  <si>
    <t>P/F wall braket light fancy type suprior quality i/c necessary electric connection and fixing on walls or ceiling etc complete (S.I NO:10 P.NO:33)</t>
  </si>
  <si>
    <t>P/F earthing sets with 2"x2"x1/2 copper plate burried in ground at depth of 12"less if water from the ground level with salt and characal etc I/C plate to be connected with No:8 s.w.f. boxes copper wiring in 2x1/2" G.I pipe strenght from (S.I NO:(A)1 P.NO:26)</t>
  </si>
  <si>
    <t>A  B S T R A C T</t>
  </si>
  <si>
    <t>1) Part "A" Total Rs:</t>
  </si>
  <si>
    <t>1) Part "B" Total Rs:</t>
  </si>
  <si>
    <t>SUB: ENGINEER</t>
  </si>
  <si>
    <t xml:space="preserve">ASSISTANT ENGINEER </t>
  </si>
  <si>
    <t>BUILDING (ELECTRIC) SUB:DIVISION</t>
  </si>
  <si>
    <t>KHAIRPUR</t>
  </si>
  <si>
    <t>wiring for light or fan light point with 3/029 pvc insulated wire in 20mm (3/4) pvc conduit receased in the walls or columns as required (S.I.NO:124 P.NO:15)</t>
  </si>
  <si>
    <t>p.point</t>
  </si>
  <si>
    <t>p.no</t>
  </si>
  <si>
    <t>p.mtr</t>
  </si>
  <si>
    <t>each</t>
  </si>
  <si>
    <t>p.sft</t>
  </si>
  <si>
    <t>Grant Total</t>
  </si>
  <si>
    <t xml:space="preserve">      </t>
  </si>
  <si>
    <t xml:space="preserve">           </t>
  </si>
  <si>
    <t>FUND HEAD:-</t>
  </si>
  <si>
    <t>MAJOR HEAD:-</t>
  </si>
  <si>
    <t>MINOR HEAD:-</t>
  </si>
  <si>
    <t>DEPTT:HEAD:-</t>
  </si>
  <si>
    <t>SERVICE HEAD:-</t>
  </si>
  <si>
    <t xml:space="preserve">This estimate has been framed in the office of the Executive Engineer </t>
  </si>
  <si>
    <t>Building Division Khairpur for the Expenditure that wil be incurred on the above subjected work.</t>
  </si>
  <si>
    <t xml:space="preserve">F  A  C  E     S  H  E  E  T </t>
  </si>
  <si>
    <t>…………………………………</t>
  </si>
  <si>
    <t xml:space="preserve">EXECUTIVE ENGINEER </t>
  </si>
  <si>
    <t>BUILDING DIVISION</t>
  </si>
  <si>
    <t>Nos</t>
  </si>
  <si>
    <t>Mtr</t>
  </si>
  <si>
    <t>Sft</t>
  </si>
  <si>
    <t>Say Rs:</t>
  </si>
  <si>
    <t>Providing and fixing three pin 15amps 10 amps plug socket flush type (S.I.NO 227 P.NO:33)</t>
  </si>
  <si>
    <t>wiring for plug point with 3/029 pvc insulated wire in 20mm (3/4) pvc conduit recessed in the walls or columns as required (S.I.NO:126 P.NO:15).</t>
  </si>
  <si>
    <t>Providing and fixing (Main or subLMain) Pvc insulated with size 2-7/029 copper conduter in 3/4 pvc conduit recessed in the walls or columns as required (S.I NO:10 P.NO:2)</t>
  </si>
  <si>
    <t>Providing and fixing (Main or subLMain) Pvc insulated with size 2-7/044 (6mm2) copper conduter in 3/4  dia pvc conduit recessed in the walls or columns as required (S.I NO:12 P.NO:2)</t>
  </si>
  <si>
    <t xml:space="preserve">Providing and laying (Main or Sub Main ) Pvc insulated with size 2-7/036 copper conductorin 3/4 dia pvc conduit recessed in the wall or Columns as required (S.I NO:11 P.NO:02) </t>
  </si>
  <si>
    <t>S/F of A.C ceilling fan regulator on metal board recessed in the walls or columns and covered with plastic sheet (S.I NO:(A)3 P.NO:14)</t>
  </si>
  <si>
    <t>AMOUNT TO RS:</t>
  </si>
  <si>
    <t>(NOTE)</t>
  </si>
  <si>
    <t>Quotation and Rate may be changed as per / according technical sanctioned by competent Authorities.</t>
  </si>
  <si>
    <t>ESTIMATE FOR REHABILITATION / EXTENTION OF JAMIA  MASJID-E-RAZA AT KOT DIJI TOWN TALUKA KOTDIJI (ELECTRICFICATION)</t>
  </si>
  <si>
    <t xml:space="preserve"> REHABILITATION / EXTENTION OF JAMIA  MASJID-E-RAZA AT KOT DIJI TOWN TALUKA KOTDIJI (ELECTRICFICATION)</t>
  </si>
  <si>
    <t xml:space="preserve">CONTRACTOR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</si>
</sst>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scheme val="minor"/>
    </font>
    <font>
      <b/>
      <sz val="12"/>
      <color theme="1"/>
      <name val="Times New Roman"/>
      <family val="1"/>
    </font>
    <font>
      <sz val="14"/>
      <color theme="1"/>
      <name val="Times New Roman"/>
      <family val="1"/>
    </font>
    <font>
      <b/>
      <sz val="14"/>
      <color theme="1"/>
      <name val="Times New Roman"/>
      <family val="1"/>
    </font>
    <font>
      <sz val="14"/>
      <color theme="1"/>
      <name val="Calibri"/>
      <family val="2"/>
      <scheme val="minor"/>
    </font>
    <font>
      <b/>
      <u/>
      <sz val="14"/>
      <color theme="1"/>
      <name val="Calibri"/>
      <family val="2"/>
      <scheme val="minor"/>
    </font>
    <font>
      <b/>
      <sz val="14"/>
      <color theme="1"/>
      <name val="Calibri"/>
      <family val="2"/>
      <scheme val="minor"/>
    </font>
    <font>
      <sz val="12"/>
      <color theme="1"/>
      <name val="Calibri"/>
      <family val="2"/>
      <scheme val="minor"/>
    </font>
    <font>
      <b/>
      <u/>
      <sz val="12"/>
      <color theme="1"/>
      <name val="Calibri"/>
      <family val="2"/>
      <scheme val="minor"/>
    </font>
    <font>
      <b/>
      <sz val="12"/>
      <color theme="1"/>
      <name val="Calibri"/>
      <family val="2"/>
      <scheme val="minor"/>
    </font>
    <font>
      <b/>
      <u/>
      <sz val="14"/>
      <color theme="1"/>
      <name val="Times New Roman"/>
      <family val="1"/>
    </font>
    <font>
      <b/>
      <sz val="9"/>
      <color theme="1"/>
      <name val="Times New Roman"/>
      <family val="1"/>
    </font>
    <font>
      <b/>
      <sz val="16"/>
      <color theme="1"/>
      <name val="Times New Roman"/>
      <family val="1"/>
    </font>
  </fonts>
  <fills count="2">
    <fill>
      <patternFill patternType="none"/>
    </fill>
    <fill>
      <patternFill patternType="gray125"/>
    </fill>
  </fills>
  <borders count="11">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s>
  <cellStyleXfs count="1">
    <xf numFmtId="0" fontId="0" fillId="0" borderId="0"/>
  </cellStyleXfs>
  <cellXfs count="79">
    <xf numFmtId="0" fontId="0" fillId="0" borderId="0" xfId="0"/>
    <xf numFmtId="0" fontId="0" fillId="0" borderId="0" xfId="0" applyAlignment="1">
      <alignment vertical="center"/>
    </xf>
    <xf numFmtId="0" fontId="0" fillId="0" borderId="0" xfId="0" applyAlignment="1">
      <alignment horizontal="center"/>
    </xf>
    <xf numFmtId="0" fontId="0" fillId="0" borderId="0" xfId="0" applyAlignment="1">
      <alignment wrapText="1"/>
    </xf>
    <xf numFmtId="0" fontId="4" fillId="0" borderId="0" xfId="0" applyFont="1" applyAlignment="1">
      <alignment horizontal="center"/>
    </xf>
    <xf numFmtId="0" fontId="4" fillId="0" borderId="0" xfId="0" applyFont="1" applyAlignment="1">
      <alignment wrapText="1"/>
    </xf>
    <xf numFmtId="0" fontId="4" fillId="0" borderId="0" xfId="0" applyFont="1" applyAlignment="1">
      <alignment vertical="center"/>
    </xf>
    <xf numFmtId="0" fontId="7" fillId="0" borderId="0" xfId="0" applyFont="1" applyAlignment="1">
      <alignment horizontal="center"/>
    </xf>
    <xf numFmtId="0" fontId="7" fillId="0" borderId="0" xfId="0" applyFont="1" applyAlignment="1">
      <alignment wrapText="1"/>
    </xf>
    <xf numFmtId="0" fontId="7" fillId="0" borderId="0" xfId="0" applyFont="1" applyAlignment="1">
      <alignment vertical="center"/>
    </xf>
    <xf numFmtId="0" fontId="7" fillId="0" borderId="0" xfId="0" applyFont="1"/>
    <xf numFmtId="0" fontId="4" fillId="0" borderId="0" xfId="0" applyFont="1"/>
    <xf numFmtId="0" fontId="2" fillId="0" borderId="1" xfId="0" applyFont="1" applyBorder="1" applyAlignment="1">
      <alignment horizontal="center" vertical="top"/>
    </xf>
    <xf numFmtId="0" fontId="2" fillId="0" borderId="1" xfId="0" applyFont="1" applyBorder="1" applyAlignment="1">
      <alignment vertical="center"/>
    </xf>
    <xf numFmtId="1" fontId="2" fillId="0" borderId="1" xfId="0" applyNumberFormat="1" applyFont="1" applyBorder="1" applyAlignment="1">
      <alignment horizontal="left" vertical="center"/>
    </xf>
    <xf numFmtId="0" fontId="2" fillId="0" borderId="0" xfId="0" applyFont="1" applyAlignment="1">
      <alignment horizontal="center" vertical="top"/>
    </xf>
    <xf numFmtId="0" fontId="2" fillId="0" borderId="0" xfId="0" applyFont="1" applyAlignment="1">
      <alignment wrapText="1"/>
    </xf>
    <xf numFmtId="0" fontId="2" fillId="0" borderId="0" xfId="0" applyFont="1" applyAlignment="1">
      <alignment vertical="top"/>
    </xf>
    <xf numFmtId="0" fontId="10" fillId="0" borderId="0" xfId="0" applyFont="1" applyBorder="1" applyAlignment="1"/>
    <xf numFmtId="0" fontId="2" fillId="0" borderId="0" xfId="0" applyFont="1" applyAlignment="1"/>
    <xf numFmtId="0" fontId="2" fillId="0" borderId="1" xfId="0" applyFont="1" applyBorder="1" applyAlignment="1">
      <alignment horizontal="left" vertical="top" wrapText="1"/>
    </xf>
    <xf numFmtId="0" fontId="2" fillId="0" borderId="1" xfId="0" applyFont="1" applyBorder="1" applyAlignment="1"/>
    <xf numFmtId="0" fontId="2" fillId="0" borderId="1" xfId="0" applyFont="1" applyBorder="1" applyAlignment="1">
      <alignment vertical="top" wrapText="1"/>
    </xf>
    <xf numFmtId="0" fontId="2" fillId="0" borderId="1" xfId="0" applyFont="1" applyBorder="1" applyAlignment="1">
      <alignment horizontal="left" vertical="center"/>
    </xf>
    <xf numFmtId="0" fontId="9" fillId="0" borderId="0" xfId="0" applyFont="1" applyAlignment="1">
      <alignment wrapText="1"/>
    </xf>
    <xf numFmtId="0" fontId="9" fillId="0" borderId="0" xfId="0" applyFont="1" applyAlignment="1">
      <alignment vertical="center"/>
    </xf>
    <xf numFmtId="0" fontId="9" fillId="0" borderId="0" xfId="0" applyFont="1" applyAlignment="1">
      <alignment horizontal="center"/>
    </xf>
    <xf numFmtId="0" fontId="9" fillId="0" borderId="0" xfId="0" applyFont="1" applyAlignment="1">
      <alignment horizontal="right" wrapText="1"/>
    </xf>
    <xf numFmtId="1" fontId="3" fillId="0" borderId="2" xfId="0" applyNumberFormat="1" applyFont="1" applyBorder="1" applyAlignment="1">
      <alignment horizontal="left"/>
    </xf>
    <xf numFmtId="0" fontId="1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6" fillId="0" borderId="0" xfId="0" applyFont="1"/>
    <xf numFmtId="0" fontId="9" fillId="0" borderId="0" xfId="0" applyFont="1"/>
    <xf numFmtId="0" fontId="9" fillId="0" borderId="0" xfId="0" applyFont="1" applyAlignment="1">
      <alignment horizontal="left"/>
    </xf>
    <xf numFmtId="0" fontId="9" fillId="0" borderId="0" xfId="0" applyFont="1" applyAlignment="1">
      <alignment horizontal="center"/>
    </xf>
    <xf numFmtId="0" fontId="9" fillId="0" borderId="0" xfId="0" applyFont="1" applyAlignment="1">
      <alignment horizontal="center" vertical="center"/>
    </xf>
    <xf numFmtId="0" fontId="3" fillId="0" borderId="0" xfId="0" applyFont="1" applyBorder="1" applyAlignment="1">
      <alignment horizontal="center" vertical="center"/>
    </xf>
    <xf numFmtId="0" fontId="0" fillId="0" borderId="0" xfId="0" applyAlignment="1">
      <alignment horizontal="center"/>
    </xf>
    <xf numFmtId="0" fontId="2" fillId="0" borderId="1" xfId="0" applyFont="1" applyBorder="1" applyAlignment="1">
      <alignment horizontal="center"/>
    </xf>
    <xf numFmtId="0" fontId="2" fillId="0" borderId="7" xfId="0" applyFont="1" applyBorder="1" applyAlignment="1">
      <alignment horizontal="right" vertical="center"/>
    </xf>
    <xf numFmtId="0" fontId="2" fillId="0" borderId="0" xfId="0" applyFont="1" applyBorder="1" applyAlignment="1">
      <alignment horizontal="right"/>
    </xf>
    <xf numFmtId="0" fontId="7" fillId="0" borderId="0" xfId="0" applyFont="1" applyBorder="1" applyAlignment="1">
      <alignment horizontal="right" vertical="center"/>
    </xf>
    <xf numFmtId="0" fontId="0" fillId="0" borderId="0" xfId="0" applyBorder="1" applyAlignment="1">
      <alignment horizontal="right" vertical="center"/>
    </xf>
    <xf numFmtId="0" fontId="2" fillId="0" borderId="5" xfId="0" applyFont="1" applyBorder="1" applyAlignment="1">
      <alignment horizontal="left" vertical="center"/>
    </xf>
    <xf numFmtId="0" fontId="7" fillId="0" borderId="0" xfId="0" applyFont="1" applyBorder="1" applyAlignment="1">
      <alignment horizontal="left" vertical="center"/>
    </xf>
    <xf numFmtId="0" fontId="0" fillId="0" borderId="0" xfId="0" applyBorder="1" applyAlignment="1">
      <alignment horizontal="left" vertical="center"/>
    </xf>
    <xf numFmtId="0" fontId="2" fillId="0" borderId="8" xfId="0" applyFont="1" applyBorder="1" applyAlignment="1">
      <alignment horizontal="left" vertical="center"/>
    </xf>
    <xf numFmtId="0" fontId="2" fillId="0" borderId="1" xfId="0" applyFont="1" applyBorder="1" applyAlignment="1">
      <alignment horizontal="center" vertical="center"/>
    </xf>
    <xf numFmtId="0" fontId="2" fillId="0" borderId="0" xfId="0" applyFont="1" applyAlignment="1">
      <alignment horizontal="center"/>
    </xf>
    <xf numFmtId="0" fontId="2" fillId="0" borderId="1" xfId="0" applyNumberFormat="1" applyFont="1" applyBorder="1" applyAlignment="1">
      <alignment horizontal="center" vertical="center"/>
    </xf>
    <xf numFmtId="2" fontId="2" fillId="0" borderId="1" xfId="0" applyNumberFormat="1" applyFont="1" applyBorder="1" applyAlignment="1">
      <alignment horizontal="center" vertical="center"/>
    </xf>
    <xf numFmtId="0" fontId="7" fillId="0" borderId="0" xfId="0" applyFont="1" applyAlignment="1">
      <alignment horizontal="center" vertical="center"/>
    </xf>
    <xf numFmtId="0" fontId="0" fillId="0" borderId="0" xfId="0" applyAlignment="1">
      <alignment horizontal="center" vertical="center"/>
    </xf>
    <xf numFmtId="0" fontId="2" fillId="0" borderId="2" xfId="0" applyFont="1" applyBorder="1" applyAlignment="1">
      <alignment horizontal="left"/>
    </xf>
    <xf numFmtId="0" fontId="2" fillId="0" borderId="4" xfId="0" applyFont="1" applyBorder="1" applyAlignment="1">
      <alignment horizontal="right" vertical="center"/>
    </xf>
    <xf numFmtId="0" fontId="2" fillId="0" borderId="6" xfId="0" applyFont="1" applyBorder="1" applyAlignment="1">
      <alignment horizontal="right" vertical="center"/>
    </xf>
    <xf numFmtId="0" fontId="2" fillId="0" borderId="7" xfId="0" applyFont="1" applyBorder="1" applyAlignment="1">
      <alignment horizontal="right" vertical="center" wrapText="1"/>
    </xf>
    <xf numFmtId="0" fontId="2" fillId="0" borderId="9" xfId="0" applyFont="1" applyBorder="1" applyAlignment="1">
      <alignment horizontal="left" vertical="center" wrapText="1"/>
    </xf>
    <xf numFmtId="0" fontId="2" fillId="0" borderId="9" xfId="0" applyFont="1" applyBorder="1" applyAlignment="1">
      <alignment horizontal="left" vertical="center"/>
    </xf>
    <xf numFmtId="0" fontId="3" fillId="0" borderId="0" xfId="0" applyFont="1" applyBorder="1" applyAlignment="1">
      <alignment horizontal="center" vertical="center"/>
    </xf>
    <xf numFmtId="0" fontId="3" fillId="0" borderId="0" xfId="0" applyFont="1" applyBorder="1" applyAlignment="1">
      <alignment horizontal="center" vertical="center"/>
    </xf>
    <xf numFmtId="3" fontId="6" fillId="0" borderId="0" xfId="0" applyNumberFormat="1" applyFont="1"/>
    <xf numFmtId="0" fontId="9" fillId="0" borderId="0" xfId="0" applyFont="1" applyAlignment="1">
      <alignment horizontal="center" vertical="center"/>
    </xf>
    <xf numFmtId="0" fontId="3" fillId="0" borderId="0" xfId="0" applyFont="1" applyBorder="1" applyAlignment="1">
      <alignment horizontal="center" vertical="center"/>
    </xf>
    <xf numFmtId="0" fontId="12" fillId="0" borderId="0" xfId="0" applyFont="1" applyBorder="1" applyAlignment="1">
      <alignment horizontal="center" vertical="center" wrapText="1"/>
    </xf>
    <xf numFmtId="0" fontId="8" fillId="0" borderId="0" xfId="0" applyFont="1" applyAlignment="1">
      <alignment horizontal="center"/>
    </xf>
    <xf numFmtId="0" fontId="9" fillId="0" borderId="0" xfId="0" applyFont="1" applyAlignment="1">
      <alignment horizontal="center"/>
    </xf>
    <xf numFmtId="0" fontId="9" fillId="0" borderId="0" xfId="0" applyFont="1" applyAlignment="1">
      <alignment horizontal="right"/>
    </xf>
    <xf numFmtId="0" fontId="1" fillId="0" borderId="1" xfId="0" applyFont="1" applyBorder="1" applyAlignment="1">
      <alignment horizontal="center" vertical="center" wrapText="1"/>
    </xf>
    <xf numFmtId="0" fontId="2" fillId="0" borderId="1" xfId="0" applyFont="1" applyBorder="1" applyAlignment="1">
      <alignment horizontal="center"/>
    </xf>
    <xf numFmtId="0" fontId="9" fillId="0" borderId="0" xfId="0" applyFont="1" applyBorder="1" applyAlignment="1">
      <alignment horizontal="right" vertical="center"/>
    </xf>
    <xf numFmtId="1" fontId="9" fillId="0" borderId="3" xfId="0" applyNumberFormat="1" applyFont="1" applyBorder="1" applyAlignment="1">
      <alignment horizontal="right" vertical="center"/>
    </xf>
    <xf numFmtId="3" fontId="9" fillId="0" borderId="3" xfId="0" applyNumberFormat="1" applyFont="1" applyBorder="1" applyAlignment="1">
      <alignment horizontal="right" vertical="center"/>
    </xf>
    <xf numFmtId="0" fontId="8" fillId="0" borderId="0" xfId="0" applyFont="1" applyAlignment="1">
      <alignment horizontal="left" wrapText="1"/>
    </xf>
    <xf numFmtId="0" fontId="6" fillId="0" borderId="10" xfId="0" applyFont="1" applyBorder="1" applyAlignment="1">
      <alignment horizontal="center"/>
    </xf>
    <xf numFmtId="0" fontId="9" fillId="0" borderId="0" xfId="0" applyFont="1" applyAlignment="1">
      <alignment horizontal="left"/>
    </xf>
    <xf numFmtId="0" fontId="6" fillId="0" borderId="0" xfId="0" applyFont="1" applyAlignment="1">
      <alignment horizontal="left" vertical="top" wrapText="1"/>
    </xf>
    <xf numFmtId="0" fontId="5" fillId="0" borderId="0" xfId="0" applyFont="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2</xdr:col>
      <xdr:colOff>0</xdr:colOff>
      <xdr:row>27</xdr:row>
      <xdr:rowOff>1143000</xdr:rowOff>
    </xdr:from>
    <xdr:to>
      <xdr:col>6</xdr:col>
      <xdr:colOff>806823</xdr:colOff>
      <xdr:row>27</xdr:row>
      <xdr:rowOff>1450730</xdr:rowOff>
    </xdr:to>
    <xdr:sp macro="" textlink="">
      <xdr:nvSpPr>
        <xdr:cNvPr id="2" name="TextBox 1"/>
        <xdr:cNvSpPr txBox="1"/>
      </xdr:nvSpPr>
      <xdr:spPr>
        <a:xfrm>
          <a:off x="3866029" y="23364265"/>
          <a:ext cx="289111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"B" Total Amount             </a:t>
          </a:r>
          <a:r>
            <a:rPr lang="en-US" sz="1100" b="1" i="0" u="none" strike="noStrike">
              <a:solidFill>
                <a:schemeClr val="dk1"/>
              </a:solidFill>
              <a:effectLst/>
              <a:latin typeface="+mn-lt"/>
              <a:ea typeface="+mn-ea"/>
              <a:cs typeface="+mn-cs"/>
            </a:rPr>
            <a:t>18920</a:t>
          </a:r>
          <a:r>
            <a:rPr lang="en-US"/>
            <a:t> </a:t>
          </a:r>
          <a:endParaRPr lang="en-US" sz="1400"/>
        </a:p>
      </xdr:txBody>
    </xdr:sp>
    <xdr:clientData/>
  </xdr:twoCellAnchor>
  <xdr:twoCellAnchor>
    <xdr:from>
      <xdr:col>2</xdr:col>
      <xdr:colOff>0</xdr:colOff>
      <xdr:row>18</xdr:row>
      <xdr:rowOff>1061357</xdr:rowOff>
    </xdr:from>
    <xdr:to>
      <xdr:col>6</xdr:col>
      <xdr:colOff>833446</xdr:colOff>
      <xdr:row>18</xdr:row>
      <xdr:rowOff>1369087</xdr:rowOff>
    </xdr:to>
    <xdr:sp macro="" textlink="">
      <xdr:nvSpPr>
        <xdr:cNvPr id="3" name="TextBox 2"/>
        <xdr:cNvSpPr txBox="1"/>
      </xdr:nvSpPr>
      <xdr:spPr>
        <a:xfrm>
          <a:off x="3864429" y="15852321"/>
          <a:ext cx="291533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128270</a:t>
          </a:r>
          <a:r>
            <a:rPr lang="en-US"/>
            <a:t>  </a:t>
          </a:r>
          <a:r>
            <a:rPr lang="en-US" sz="1400"/>
            <a:t> </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0</xdr:colOff>
      <xdr:row>18</xdr:row>
      <xdr:rowOff>1061357</xdr:rowOff>
    </xdr:from>
    <xdr:to>
      <xdr:col>6</xdr:col>
      <xdr:colOff>795129</xdr:colOff>
      <xdr:row>18</xdr:row>
      <xdr:rowOff>1369087</xdr:rowOff>
    </xdr:to>
    <xdr:sp macro="" textlink="">
      <xdr:nvSpPr>
        <xdr:cNvPr id="7" name="TextBox 6"/>
        <xdr:cNvSpPr txBox="1"/>
      </xdr:nvSpPr>
      <xdr:spPr>
        <a:xfrm>
          <a:off x="3867978" y="15820966"/>
          <a:ext cx="3180521"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260534</a:t>
          </a:r>
          <a:r>
            <a:rPr lang="en-US" sz="1400"/>
            <a:t> </a:t>
          </a:r>
        </a:p>
      </xdr:txBody>
    </xdr:sp>
    <xdr:clientData/>
  </xdr:twoCellAnchor>
  <xdr:twoCellAnchor>
    <xdr:from>
      <xdr:col>2</xdr:col>
      <xdr:colOff>0</xdr:colOff>
      <xdr:row>27</xdr:row>
      <xdr:rowOff>1143000</xdr:rowOff>
    </xdr:from>
    <xdr:to>
      <xdr:col>6</xdr:col>
      <xdr:colOff>806823</xdr:colOff>
      <xdr:row>27</xdr:row>
      <xdr:rowOff>1450730</xdr:rowOff>
    </xdr:to>
    <xdr:sp macro="" textlink="">
      <xdr:nvSpPr>
        <xdr:cNvPr id="8" name="TextBox 7"/>
        <xdr:cNvSpPr txBox="1"/>
      </xdr:nvSpPr>
      <xdr:spPr>
        <a:xfrm>
          <a:off x="3867150" y="23450550"/>
          <a:ext cx="300709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"B" Total Amount             </a:t>
          </a:r>
          <a:r>
            <a:rPr lang="en-US" sz="1100" b="1" i="0" u="none" strike="noStrike">
              <a:solidFill>
                <a:schemeClr val="dk1"/>
              </a:solidFill>
              <a:effectLst/>
              <a:latin typeface="+mn-lt"/>
              <a:ea typeface="+mn-ea"/>
              <a:cs typeface="+mn-cs"/>
            </a:rPr>
            <a:t>18920</a:t>
          </a:r>
          <a:r>
            <a:rPr lang="en-US"/>
            <a:t> </a:t>
          </a:r>
          <a:endParaRPr lang="en-US" sz="1400"/>
        </a:p>
      </xdr:txBody>
    </xdr:sp>
    <xdr:clientData/>
  </xdr:twoCellAnchor>
  <xdr:twoCellAnchor>
    <xdr:from>
      <xdr:col>2</xdr:col>
      <xdr:colOff>0</xdr:colOff>
      <xdr:row>18</xdr:row>
      <xdr:rowOff>1061357</xdr:rowOff>
    </xdr:from>
    <xdr:to>
      <xdr:col>6</xdr:col>
      <xdr:colOff>833446</xdr:colOff>
      <xdr:row>18</xdr:row>
      <xdr:rowOff>1369087</xdr:rowOff>
    </xdr:to>
    <xdr:sp macro="" textlink="">
      <xdr:nvSpPr>
        <xdr:cNvPr id="9" name="TextBox 8"/>
        <xdr:cNvSpPr txBox="1"/>
      </xdr:nvSpPr>
      <xdr:spPr>
        <a:xfrm>
          <a:off x="3867150" y="17672957"/>
          <a:ext cx="3033721"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131414</a:t>
          </a:r>
          <a:r>
            <a:rPr lang="en-US"/>
            <a:t> </a:t>
          </a:r>
          <a:endParaRPr lang="en-US" sz="14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5"/>
  <sheetViews>
    <sheetView tabSelected="1" view="pageLayout" topLeftCell="A28" zoomScale="145" zoomScaleNormal="100" zoomScalePageLayoutView="145" workbookViewId="0">
      <selection activeCell="A5" sqref="A5"/>
    </sheetView>
  </sheetViews>
  <sheetFormatPr defaultColWidth="25.42578125" defaultRowHeight="15" x14ac:dyDescent="0.25"/>
  <cols>
    <col min="1" max="1" width="6.28515625" style="2" bestFit="1" customWidth="1"/>
    <col min="2" max="2" width="47.7109375" style="3" customWidth="1"/>
    <col min="3" max="3" width="5.28515625" style="43" customWidth="1"/>
    <col min="4" max="4" width="6" style="46" bestFit="1" customWidth="1"/>
    <col min="5" max="5" width="10.5703125" style="53" bestFit="1" customWidth="1"/>
    <col min="6" max="6" width="8.85546875" style="1" bestFit="1" customWidth="1"/>
    <col min="7" max="7" width="11.85546875" style="1" bestFit="1" customWidth="1"/>
  </cols>
  <sheetData>
    <row r="1" spans="1:7" ht="61.5" customHeight="1" x14ac:dyDescent="0.25">
      <c r="A1" s="65" t="s">
        <v>62</v>
      </c>
      <c r="B1" s="65"/>
      <c r="C1" s="65"/>
      <c r="D1" s="65"/>
      <c r="E1" s="65"/>
      <c r="F1" s="65"/>
      <c r="G1" s="65"/>
    </row>
    <row r="2" spans="1:7" ht="15.75" x14ac:dyDescent="0.25">
      <c r="A2" s="29" t="s">
        <v>0</v>
      </c>
      <c r="B2" s="30" t="s">
        <v>1</v>
      </c>
      <c r="C2" s="69" t="s">
        <v>2</v>
      </c>
      <c r="D2" s="69"/>
      <c r="E2" s="31" t="s">
        <v>3</v>
      </c>
      <c r="F2" s="31" t="s">
        <v>4</v>
      </c>
      <c r="G2" s="31" t="s">
        <v>5</v>
      </c>
    </row>
    <row r="3" spans="1:7" s="11" customFormat="1" ht="18.75" x14ac:dyDescent="0.3">
      <c r="A3" s="21" t="s">
        <v>37</v>
      </c>
      <c r="B3" s="21" t="s">
        <v>6</v>
      </c>
      <c r="C3" s="70"/>
      <c r="D3" s="70"/>
      <c r="E3" s="39"/>
      <c r="F3" s="21"/>
      <c r="G3" s="21"/>
    </row>
    <row r="4" spans="1:7" s="11" customFormat="1" ht="93.75" x14ac:dyDescent="0.3">
      <c r="A4" s="12">
        <v>1</v>
      </c>
      <c r="B4" s="20" t="s">
        <v>29</v>
      </c>
      <c r="C4" s="57">
        <v>32</v>
      </c>
      <c r="D4" s="58" t="s">
        <v>49</v>
      </c>
      <c r="E4" s="48">
        <v>1130</v>
      </c>
      <c r="F4" s="13" t="s">
        <v>30</v>
      </c>
      <c r="G4" s="14">
        <f>C4*E4</f>
        <v>36160</v>
      </c>
    </row>
    <row r="5" spans="1:7" s="11" customFormat="1" ht="75" x14ac:dyDescent="0.3">
      <c r="A5" s="12">
        <v>2</v>
      </c>
      <c r="B5" s="22" t="s">
        <v>54</v>
      </c>
      <c r="C5" s="40">
        <v>5</v>
      </c>
      <c r="D5" s="59" t="s">
        <v>49</v>
      </c>
      <c r="E5" s="48">
        <v>985</v>
      </c>
      <c r="F5" s="13" t="s">
        <v>30</v>
      </c>
      <c r="G5" s="14">
        <f t="shared" ref="G5:G19" si="0">C5*E5</f>
        <v>4925</v>
      </c>
    </row>
    <row r="6" spans="1:7" s="11" customFormat="1" ht="56.25" x14ac:dyDescent="0.3">
      <c r="A6" s="12">
        <v>3</v>
      </c>
      <c r="B6" s="22" t="s">
        <v>7</v>
      </c>
      <c r="C6" s="40">
        <v>5</v>
      </c>
      <c r="D6" s="59" t="s">
        <v>49</v>
      </c>
      <c r="E6" s="48">
        <v>916</v>
      </c>
      <c r="F6" s="13" t="s">
        <v>31</v>
      </c>
      <c r="G6" s="14">
        <f t="shared" si="0"/>
        <v>4580</v>
      </c>
    </row>
    <row r="7" spans="1:7" s="11" customFormat="1" ht="75" x14ac:dyDescent="0.3">
      <c r="A7" s="12">
        <v>4</v>
      </c>
      <c r="B7" s="22" t="s">
        <v>8</v>
      </c>
      <c r="C7" s="40">
        <v>1</v>
      </c>
      <c r="D7" s="59" t="s">
        <v>49</v>
      </c>
      <c r="E7" s="48">
        <v>2456</v>
      </c>
      <c r="F7" s="13" t="s">
        <v>31</v>
      </c>
      <c r="G7" s="14">
        <f t="shared" si="0"/>
        <v>2456</v>
      </c>
    </row>
    <row r="8" spans="1:7" s="11" customFormat="1" ht="75" x14ac:dyDescent="0.3">
      <c r="A8" s="12">
        <v>5</v>
      </c>
      <c r="B8" s="22" t="s">
        <v>9</v>
      </c>
      <c r="C8" s="40">
        <v>1</v>
      </c>
      <c r="D8" s="59" t="s">
        <v>49</v>
      </c>
      <c r="E8" s="48">
        <v>9261</v>
      </c>
      <c r="F8" s="13" t="s">
        <v>31</v>
      </c>
      <c r="G8" s="14">
        <f t="shared" si="0"/>
        <v>9261</v>
      </c>
    </row>
    <row r="9" spans="1:7" s="11" customFormat="1" ht="37.5" x14ac:dyDescent="0.3">
      <c r="A9" s="12">
        <v>6</v>
      </c>
      <c r="B9" s="22" t="s">
        <v>10</v>
      </c>
      <c r="C9" s="55">
        <v>32</v>
      </c>
      <c r="D9" s="44" t="s">
        <v>49</v>
      </c>
      <c r="E9" s="48">
        <v>54</v>
      </c>
      <c r="F9" s="13" t="s">
        <v>31</v>
      </c>
      <c r="G9" s="14">
        <f t="shared" si="0"/>
        <v>1728</v>
      </c>
    </row>
    <row r="10" spans="1:7" s="11" customFormat="1" ht="56.25" x14ac:dyDescent="0.3">
      <c r="A10" s="12">
        <v>7</v>
      </c>
      <c r="B10" s="22" t="s">
        <v>11</v>
      </c>
      <c r="C10" s="56">
        <v>5</v>
      </c>
      <c r="D10" s="47" t="s">
        <v>49</v>
      </c>
      <c r="E10" s="48">
        <v>83</v>
      </c>
      <c r="F10" s="13" t="s">
        <v>31</v>
      </c>
      <c r="G10" s="14">
        <f t="shared" si="0"/>
        <v>415</v>
      </c>
    </row>
    <row r="11" spans="1:7" s="11" customFormat="1" ht="56.25" x14ac:dyDescent="0.3">
      <c r="A11" s="12">
        <v>8</v>
      </c>
      <c r="B11" s="22" t="s">
        <v>53</v>
      </c>
      <c r="C11" s="40">
        <v>5</v>
      </c>
      <c r="D11" s="59" t="s">
        <v>49</v>
      </c>
      <c r="E11" s="48">
        <v>162</v>
      </c>
      <c r="F11" s="13" t="s">
        <v>31</v>
      </c>
      <c r="G11" s="14">
        <f t="shared" si="0"/>
        <v>810</v>
      </c>
    </row>
    <row r="12" spans="1:7" s="11" customFormat="1" ht="37.5" x14ac:dyDescent="0.3">
      <c r="A12" s="12">
        <v>9</v>
      </c>
      <c r="B12" s="22" t="s">
        <v>12</v>
      </c>
      <c r="C12" s="40">
        <v>6</v>
      </c>
      <c r="D12" s="59" t="s">
        <v>49</v>
      </c>
      <c r="E12" s="48">
        <v>72</v>
      </c>
      <c r="F12" s="13" t="s">
        <v>31</v>
      </c>
      <c r="G12" s="14">
        <f t="shared" si="0"/>
        <v>432</v>
      </c>
    </row>
    <row r="13" spans="1:7" s="11" customFormat="1" ht="93.75" x14ac:dyDescent="0.3">
      <c r="A13" s="12">
        <v>10</v>
      </c>
      <c r="B13" s="22" t="s">
        <v>55</v>
      </c>
      <c r="C13" s="40">
        <v>75</v>
      </c>
      <c r="D13" s="59" t="s">
        <v>50</v>
      </c>
      <c r="E13" s="48">
        <v>222</v>
      </c>
      <c r="F13" s="13" t="s">
        <v>32</v>
      </c>
      <c r="G13" s="14">
        <f t="shared" si="0"/>
        <v>16650</v>
      </c>
    </row>
    <row r="14" spans="1:7" s="11" customFormat="1" ht="156.75" customHeight="1" x14ac:dyDescent="0.3">
      <c r="A14" s="12">
        <v>11</v>
      </c>
      <c r="B14" s="22" t="s">
        <v>56</v>
      </c>
      <c r="C14" s="55">
        <v>13</v>
      </c>
      <c r="D14" s="44" t="s">
        <v>50</v>
      </c>
      <c r="E14" s="48">
        <v>341</v>
      </c>
      <c r="F14" s="13" t="s">
        <v>32</v>
      </c>
      <c r="G14" s="14">
        <f t="shared" si="0"/>
        <v>4433</v>
      </c>
    </row>
    <row r="15" spans="1:7" s="11" customFormat="1" ht="93" customHeight="1" x14ac:dyDescent="0.3">
      <c r="A15" s="12">
        <v>12</v>
      </c>
      <c r="B15" s="22" t="s">
        <v>13</v>
      </c>
      <c r="C15" s="40">
        <v>36</v>
      </c>
      <c r="D15" s="59" t="s">
        <v>50</v>
      </c>
      <c r="E15" s="48">
        <v>524</v>
      </c>
      <c r="F15" s="13" t="s">
        <v>32</v>
      </c>
      <c r="G15" s="14">
        <f t="shared" si="0"/>
        <v>18864</v>
      </c>
    </row>
    <row r="16" spans="1:7" s="11" customFormat="1" ht="59.25" customHeight="1" x14ac:dyDescent="0.3">
      <c r="A16" s="12">
        <v>13</v>
      </c>
      <c r="B16" s="22" t="s">
        <v>14</v>
      </c>
      <c r="C16" s="40">
        <v>6</v>
      </c>
      <c r="D16" s="59" t="s">
        <v>49</v>
      </c>
      <c r="E16" s="48">
        <v>3185</v>
      </c>
      <c r="F16" s="13" t="s">
        <v>31</v>
      </c>
      <c r="G16" s="14">
        <f t="shared" si="0"/>
        <v>19110</v>
      </c>
    </row>
    <row r="17" spans="1:9" s="11" customFormat="1" ht="95.25" customHeight="1" x14ac:dyDescent="0.3">
      <c r="A17" s="12">
        <v>14</v>
      </c>
      <c r="B17" s="22" t="s">
        <v>15</v>
      </c>
      <c r="C17" s="40">
        <v>25</v>
      </c>
      <c r="D17" s="59" t="s">
        <v>49</v>
      </c>
      <c r="E17" s="48">
        <v>70</v>
      </c>
      <c r="F17" s="13" t="s">
        <v>31</v>
      </c>
      <c r="G17" s="14">
        <f t="shared" si="0"/>
        <v>1750</v>
      </c>
    </row>
    <row r="18" spans="1:9" s="11" customFormat="1" ht="151.5" customHeight="1" x14ac:dyDescent="0.3">
      <c r="A18" s="12">
        <v>15</v>
      </c>
      <c r="B18" s="22" t="s">
        <v>57</v>
      </c>
      <c r="C18" s="40">
        <v>20</v>
      </c>
      <c r="D18" s="59" t="s">
        <v>50</v>
      </c>
      <c r="E18" s="48">
        <v>252</v>
      </c>
      <c r="F18" s="13" t="s">
        <v>32</v>
      </c>
      <c r="G18" s="14">
        <f t="shared" si="0"/>
        <v>5040</v>
      </c>
    </row>
    <row r="19" spans="1:9" s="11" customFormat="1" ht="129.75" customHeight="1" x14ac:dyDescent="0.3">
      <c r="A19" s="12">
        <v>16</v>
      </c>
      <c r="B19" s="22" t="s">
        <v>16</v>
      </c>
      <c r="C19" s="40">
        <v>6</v>
      </c>
      <c r="D19" s="59" t="s">
        <v>49</v>
      </c>
      <c r="E19" s="48">
        <v>800</v>
      </c>
      <c r="F19" s="13" t="s">
        <v>31</v>
      </c>
      <c r="G19" s="14">
        <f t="shared" si="0"/>
        <v>4800</v>
      </c>
      <c r="I19" s="28">
        <f>SUM(G4:G19)</f>
        <v>131414</v>
      </c>
    </row>
    <row r="20" spans="1:9" s="11" customFormat="1" ht="18.75" x14ac:dyDescent="0.3">
      <c r="A20" s="15"/>
      <c r="B20" s="16"/>
      <c r="C20" s="64"/>
      <c r="D20" s="64"/>
      <c r="E20" s="64"/>
      <c r="F20" s="64"/>
    </row>
    <row r="21" spans="1:9" s="11" customFormat="1" ht="18.75" x14ac:dyDescent="0.3">
      <c r="A21" s="15"/>
      <c r="B21" s="16"/>
      <c r="C21" s="61"/>
      <c r="D21" s="61"/>
      <c r="E21" s="61"/>
      <c r="F21" s="61"/>
    </row>
    <row r="22" spans="1:9" s="11" customFormat="1" ht="18.75" x14ac:dyDescent="0.3">
      <c r="A22" s="15"/>
      <c r="B22" s="16"/>
      <c r="C22" s="37"/>
      <c r="D22" s="37"/>
      <c r="E22" s="37"/>
      <c r="F22" s="37"/>
    </row>
    <row r="23" spans="1:9" s="11" customFormat="1" ht="18.75" x14ac:dyDescent="0.3">
      <c r="A23" s="17" t="s">
        <v>36</v>
      </c>
      <c r="B23" s="18" t="s">
        <v>17</v>
      </c>
      <c r="C23" s="41"/>
      <c r="D23" s="54"/>
      <c r="E23" s="49"/>
      <c r="F23" s="19"/>
      <c r="G23" s="6"/>
    </row>
    <row r="24" spans="1:9" s="11" customFormat="1" ht="37.5" x14ac:dyDescent="0.3">
      <c r="A24" s="12">
        <v>1</v>
      </c>
      <c r="B24" s="22" t="s">
        <v>18</v>
      </c>
      <c r="C24" s="40">
        <v>20</v>
      </c>
      <c r="D24" s="59" t="s">
        <v>49</v>
      </c>
      <c r="E24" s="48">
        <v>497</v>
      </c>
      <c r="F24" s="13" t="s">
        <v>33</v>
      </c>
      <c r="G24" s="23">
        <f>C24*E24</f>
        <v>9940</v>
      </c>
    </row>
    <row r="25" spans="1:9" s="11" customFormat="1" ht="75" x14ac:dyDescent="0.3">
      <c r="A25" s="12">
        <v>2</v>
      </c>
      <c r="B25" s="22" t="s">
        <v>19</v>
      </c>
      <c r="C25" s="40">
        <v>1.5</v>
      </c>
      <c r="D25" s="59" t="s">
        <v>51</v>
      </c>
      <c r="E25" s="50">
        <v>1426.33</v>
      </c>
      <c r="F25" s="13" t="s">
        <v>34</v>
      </c>
      <c r="G25" s="23">
        <f t="shared" ref="G25:G28" si="1">C25*E25</f>
        <v>2139.4949999999999</v>
      </c>
    </row>
    <row r="26" spans="1:9" s="11" customFormat="1" ht="75" x14ac:dyDescent="0.3">
      <c r="A26" s="12">
        <v>3</v>
      </c>
      <c r="B26" s="22" t="s">
        <v>58</v>
      </c>
      <c r="C26" s="40">
        <v>6</v>
      </c>
      <c r="D26" s="59" t="s">
        <v>49</v>
      </c>
      <c r="E26" s="51">
        <v>124.3</v>
      </c>
      <c r="F26" s="13" t="s">
        <v>33</v>
      </c>
      <c r="G26" s="14">
        <f t="shared" si="1"/>
        <v>745.8</v>
      </c>
    </row>
    <row r="27" spans="1:9" s="11" customFormat="1" ht="75" x14ac:dyDescent="0.3">
      <c r="A27" s="12">
        <v>4</v>
      </c>
      <c r="B27" s="22" t="s">
        <v>20</v>
      </c>
      <c r="C27" s="40">
        <v>5</v>
      </c>
      <c r="D27" s="59" t="s">
        <v>49</v>
      </c>
      <c r="E27" s="48">
        <v>497</v>
      </c>
      <c r="F27" s="13" t="s">
        <v>33</v>
      </c>
      <c r="G27" s="23">
        <f t="shared" si="1"/>
        <v>2485</v>
      </c>
    </row>
    <row r="28" spans="1:9" s="11" customFormat="1" ht="131.25" x14ac:dyDescent="0.3">
      <c r="A28" s="12">
        <v>5</v>
      </c>
      <c r="B28" s="22" t="s">
        <v>21</v>
      </c>
      <c r="C28" s="40">
        <v>1</v>
      </c>
      <c r="D28" s="59" t="s">
        <v>49</v>
      </c>
      <c r="E28" s="51">
        <v>3610</v>
      </c>
      <c r="F28" s="13" t="s">
        <v>33</v>
      </c>
      <c r="G28" s="23">
        <f t="shared" si="1"/>
        <v>3610</v>
      </c>
    </row>
    <row r="29" spans="1:9" ht="18.75" x14ac:dyDescent="0.3">
      <c r="A29" s="4"/>
      <c r="B29" s="5"/>
      <c r="C29" s="64"/>
      <c r="D29" s="64"/>
      <c r="E29" s="64"/>
      <c r="F29" s="64"/>
      <c r="I29" s="28">
        <f>SUM(G24:G28)</f>
        <v>18920.294999999998</v>
      </c>
    </row>
    <row r="32" spans="1:9" ht="15.75" x14ac:dyDescent="0.25">
      <c r="A32" s="7"/>
      <c r="B32" s="8"/>
      <c r="C32" s="42"/>
      <c r="D32" s="45"/>
      <c r="E32" s="52"/>
      <c r="F32" s="9"/>
      <c r="G32" s="9"/>
    </row>
    <row r="33" spans="1:7" ht="15.75" x14ac:dyDescent="0.25">
      <c r="A33" s="66" t="s">
        <v>22</v>
      </c>
      <c r="B33" s="67"/>
      <c r="C33" s="67"/>
      <c r="D33" s="67"/>
      <c r="E33" s="67"/>
      <c r="F33" s="67"/>
      <c r="G33" s="67"/>
    </row>
    <row r="34" spans="1:7" ht="15.75" x14ac:dyDescent="0.25">
      <c r="A34" s="68" t="s">
        <v>23</v>
      </c>
      <c r="B34" s="68"/>
      <c r="C34" s="71">
        <f>I19</f>
        <v>131414</v>
      </c>
      <c r="D34" s="71"/>
      <c r="E34" s="36"/>
      <c r="F34" s="25"/>
      <c r="G34" s="25"/>
    </row>
    <row r="35" spans="1:7" ht="15.75" x14ac:dyDescent="0.25">
      <c r="A35" s="68" t="s">
        <v>24</v>
      </c>
      <c r="B35" s="68"/>
      <c r="C35" s="72">
        <f>I29</f>
        <v>18920.294999999998</v>
      </c>
      <c r="D35" s="72"/>
      <c r="E35" s="36"/>
      <c r="F35" s="25"/>
      <c r="G35" s="25"/>
    </row>
    <row r="36" spans="1:7" ht="15.75" x14ac:dyDescent="0.25">
      <c r="A36" s="26"/>
      <c r="B36" s="27" t="s">
        <v>35</v>
      </c>
      <c r="C36" s="72">
        <f>C34+C35</f>
        <v>150334.29499999998</v>
      </c>
      <c r="D36" s="72"/>
      <c r="E36" s="36"/>
      <c r="F36" s="25"/>
      <c r="G36" s="25"/>
    </row>
    <row r="37" spans="1:7" ht="15.75" x14ac:dyDescent="0.25">
      <c r="A37" s="26"/>
      <c r="B37" s="27" t="s">
        <v>52</v>
      </c>
      <c r="C37" s="73">
        <v>150000</v>
      </c>
      <c r="D37" s="73"/>
      <c r="E37" s="36"/>
      <c r="F37" s="25"/>
      <c r="G37" s="25"/>
    </row>
    <row r="38" spans="1:7" ht="15.75" x14ac:dyDescent="0.25">
      <c r="A38" s="7"/>
      <c r="B38" s="8"/>
      <c r="C38" s="42"/>
      <c r="D38" s="45"/>
      <c r="E38" s="52"/>
      <c r="F38" s="9"/>
      <c r="G38" s="9"/>
    </row>
    <row r="39" spans="1:7" ht="15.75" x14ac:dyDescent="0.25">
      <c r="A39" s="7"/>
      <c r="B39" s="8"/>
      <c r="C39" s="42"/>
      <c r="D39" s="45"/>
      <c r="E39" s="52"/>
      <c r="F39" s="9"/>
      <c r="G39" s="9"/>
    </row>
    <row r="40" spans="1:7" ht="15.75" x14ac:dyDescent="0.25">
      <c r="A40" s="7"/>
      <c r="B40" s="8"/>
      <c r="C40" s="42"/>
      <c r="D40" s="45"/>
      <c r="E40" s="52"/>
      <c r="F40" s="9"/>
      <c r="G40" s="9"/>
    </row>
    <row r="41" spans="1:7" ht="15.75" x14ac:dyDescent="0.25">
      <c r="A41" s="7"/>
      <c r="B41" s="24" t="s">
        <v>25</v>
      </c>
      <c r="C41" s="63" t="s">
        <v>26</v>
      </c>
      <c r="D41" s="63"/>
      <c r="E41" s="63"/>
      <c r="F41" s="63"/>
      <c r="G41" s="63"/>
    </row>
    <row r="42" spans="1:7" ht="15.75" x14ac:dyDescent="0.25">
      <c r="A42" s="7"/>
      <c r="B42" s="24"/>
      <c r="C42" s="63" t="s">
        <v>27</v>
      </c>
      <c r="D42" s="63"/>
      <c r="E42" s="63"/>
      <c r="F42" s="63"/>
      <c r="G42" s="63"/>
    </row>
    <row r="43" spans="1:7" ht="15.75" x14ac:dyDescent="0.25">
      <c r="A43" s="7"/>
      <c r="B43" s="24"/>
      <c r="C43" s="63" t="s">
        <v>28</v>
      </c>
      <c r="D43" s="63"/>
      <c r="E43" s="63"/>
      <c r="F43" s="63"/>
      <c r="G43" s="63"/>
    </row>
    <row r="44" spans="1:7" ht="15.75" x14ac:dyDescent="0.25">
      <c r="A44" s="7"/>
      <c r="B44" s="8"/>
      <c r="C44" s="42"/>
      <c r="D44" s="45"/>
      <c r="E44" s="52"/>
      <c r="F44" s="9"/>
      <c r="G44" s="9"/>
    </row>
    <row r="45" spans="1:7" ht="15.75" x14ac:dyDescent="0.25">
      <c r="A45" s="7"/>
      <c r="B45" s="8"/>
      <c r="C45" s="42"/>
      <c r="D45" s="45"/>
      <c r="E45" s="52"/>
      <c r="F45" s="9"/>
      <c r="G45" s="9"/>
    </row>
  </sheetData>
  <mergeCells count="15">
    <mergeCell ref="C42:G42"/>
    <mergeCell ref="C43:G43"/>
    <mergeCell ref="C20:F20"/>
    <mergeCell ref="C29:F29"/>
    <mergeCell ref="A1:G1"/>
    <mergeCell ref="A33:G33"/>
    <mergeCell ref="A34:B34"/>
    <mergeCell ref="A35:B35"/>
    <mergeCell ref="C41:G41"/>
    <mergeCell ref="C2:D2"/>
    <mergeCell ref="C3:D3"/>
    <mergeCell ref="C34:D34"/>
    <mergeCell ref="C35:D35"/>
    <mergeCell ref="C36:D36"/>
    <mergeCell ref="C37:D37"/>
  </mergeCells>
  <pageMargins left="0.46568627450980399" right="0.20833333333333301" top="0.75" bottom="0.75" header="0.3" footer="0.3"/>
  <pageSetup paperSize="9" orientation="portrait" verticalDpi="0" r:id="rId1"/>
  <headerFooter differentFirst="1">
    <oddHeader>&amp;C&amp;"-,Bold"&amp;UPage No&amp;P</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5"/>
  <sheetViews>
    <sheetView view="pageLayout" topLeftCell="A29" zoomScale="145" zoomScaleNormal="100" zoomScalePageLayoutView="145" workbookViewId="0">
      <selection activeCell="A30" sqref="A30:G31"/>
    </sheetView>
  </sheetViews>
  <sheetFormatPr defaultColWidth="25.42578125" defaultRowHeight="15" x14ac:dyDescent="0.25"/>
  <cols>
    <col min="1" max="1" width="6.28515625" style="38" bestFit="1" customWidth="1"/>
    <col min="2" max="2" width="47.7109375" style="3" customWidth="1"/>
    <col min="3" max="3" width="5.28515625" style="43" customWidth="1"/>
    <col min="4" max="4" width="6" style="46" bestFit="1" customWidth="1"/>
    <col min="5" max="5" width="10.5703125" style="53" bestFit="1" customWidth="1"/>
    <col min="6" max="6" width="8.85546875" style="1" bestFit="1" customWidth="1"/>
    <col min="7" max="7" width="11.85546875" style="1" bestFit="1" customWidth="1"/>
  </cols>
  <sheetData>
    <row r="1" spans="1:7" ht="61.5" customHeight="1" x14ac:dyDescent="0.25">
      <c r="A1" s="65" t="s">
        <v>63</v>
      </c>
      <c r="B1" s="65"/>
      <c r="C1" s="65"/>
      <c r="D1" s="65"/>
      <c r="E1" s="65"/>
      <c r="F1" s="65"/>
      <c r="G1" s="65"/>
    </row>
    <row r="2" spans="1:7" ht="15.75" x14ac:dyDescent="0.25">
      <c r="A2" s="29" t="s">
        <v>0</v>
      </c>
      <c r="B2" s="30" t="s">
        <v>1</v>
      </c>
      <c r="C2" s="69" t="s">
        <v>2</v>
      </c>
      <c r="D2" s="69"/>
      <c r="E2" s="31" t="s">
        <v>3</v>
      </c>
      <c r="F2" s="31" t="s">
        <v>4</v>
      </c>
      <c r="G2" s="31" t="s">
        <v>5</v>
      </c>
    </row>
    <row r="3" spans="1:7" s="11" customFormat="1" ht="18.75" x14ac:dyDescent="0.3">
      <c r="A3" s="21" t="s">
        <v>37</v>
      </c>
      <c r="B3" s="21" t="s">
        <v>6</v>
      </c>
      <c r="C3" s="70"/>
      <c r="D3" s="70"/>
      <c r="E3" s="39"/>
      <c r="F3" s="21"/>
      <c r="G3" s="21"/>
    </row>
    <row r="4" spans="1:7" s="11" customFormat="1" ht="93.75" x14ac:dyDescent="0.3">
      <c r="A4" s="12">
        <v>1</v>
      </c>
      <c r="B4" s="20" t="s">
        <v>29</v>
      </c>
      <c r="C4" s="57">
        <f>'01'!C4</f>
        <v>32</v>
      </c>
      <c r="D4" s="58" t="s">
        <v>49</v>
      </c>
      <c r="E4" s="48">
        <v>1130</v>
      </c>
      <c r="F4" s="13" t="s">
        <v>30</v>
      </c>
      <c r="G4" s="14">
        <f>C4*E4</f>
        <v>36160</v>
      </c>
    </row>
    <row r="5" spans="1:7" s="11" customFormat="1" ht="75" x14ac:dyDescent="0.3">
      <c r="A5" s="12">
        <v>2</v>
      </c>
      <c r="B5" s="22" t="s">
        <v>54</v>
      </c>
      <c r="C5" s="40">
        <f>'01'!C5</f>
        <v>5</v>
      </c>
      <c r="D5" s="59" t="s">
        <v>49</v>
      </c>
      <c r="E5" s="48">
        <v>985</v>
      </c>
      <c r="F5" s="13" t="s">
        <v>30</v>
      </c>
      <c r="G5" s="14">
        <f t="shared" ref="G5:G19" si="0">C5*E5</f>
        <v>4925</v>
      </c>
    </row>
    <row r="6" spans="1:7" s="11" customFormat="1" ht="56.25" x14ac:dyDescent="0.3">
      <c r="A6" s="12">
        <v>3</v>
      </c>
      <c r="B6" s="22" t="s">
        <v>7</v>
      </c>
      <c r="C6" s="40">
        <f>'01'!C6</f>
        <v>5</v>
      </c>
      <c r="D6" s="59" t="s">
        <v>49</v>
      </c>
      <c r="E6" s="48">
        <v>916</v>
      </c>
      <c r="F6" s="13" t="s">
        <v>31</v>
      </c>
      <c r="G6" s="14">
        <f t="shared" si="0"/>
        <v>4580</v>
      </c>
    </row>
    <row r="7" spans="1:7" s="11" customFormat="1" ht="75" x14ac:dyDescent="0.3">
      <c r="A7" s="12">
        <v>4</v>
      </c>
      <c r="B7" s="22" t="s">
        <v>8</v>
      </c>
      <c r="C7" s="40">
        <f>'01'!C7</f>
        <v>1</v>
      </c>
      <c r="D7" s="59" t="s">
        <v>49</v>
      </c>
      <c r="E7" s="48">
        <v>2456</v>
      </c>
      <c r="F7" s="13" t="s">
        <v>31</v>
      </c>
      <c r="G7" s="14">
        <f t="shared" si="0"/>
        <v>2456</v>
      </c>
    </row>
    <row r="8" spans="1:7" s="11" customFormat="1" ht="75" x14ac:dyDescent="0.3">
      <c r="A8" s="12">
        <v>5</v>
      </c>
      <c r="B8" s="22" t="s">
        <v>9</v>
      </c>
      <c r="C8" s="40">
        <f>'01'!C8</f>
        <v>1</v>
      </c>
      <c r="D8" s="59" t="s">
        <v>49</v>
      </c>
      <c r="E8" s="48">
        <v>9261</v>
      </c>
      <c r="F8" s="13" t="s">
        <v>31</v>
      </c>
      <c r="G8" s="14">
        <f t="shared" si="0"/>
        <v>9261</v>
      </c>
    </row>
    <row r="9" spans="1:7" s="11" customFormat="1" ht="37.5" x14ac:dyDescent="0.3">
      <c r="A9" s="12">
        <v>6</v>
      </c>
      <c r="B9" s="22" t="s">
        <v>10</v>
      </c>
      <c r="C9" s="55">
        <f>'01'!C9</f>
        <v>32</v>
      </c>
      <c r="D9" s="44" t="s">
        <v>49</v>
      </c>
      <c r="E9" s="48">
        <v>54</v>
      </c>
      <c r="F9" s="13" t="s">
        <v>31</v>
      </c>
      <c r="G9" s="14">
        <f t="shared" si="0"/>
        <v>1728</v>
      </c>
    </row>
    <row r="10" spans="1:7" s="11" customFormat="1" ht="56.25" x14ac:dyDescent="0.3">
      <c r="A10" s="12">
        <v>7</v>
      </c>
      <c r="B10" s="22" t="s">
        <v>11</v>
      </c>
      <c r="C10" s="56">
        <f>'01'!C10</f>
        <v>5</v>
      </c>
      <c r="D10" s="47" t="s">
        <v>49</v>
      </c>
      <c r="E10" s="48">
        <v>83</v>
      </c>
      <c r="F10" s="13" t="s">
        <v>31</v>
      </c>
      <c r="G10" s="14">
        <f t="shared" si="0"/>
        <v>415</v>
      </c>
    </row>
    <row r="11" spans="1:7" s="11" customFormat="1" ht="56.25" x14ac:dyDescent="0.3">
      <c r="A11" s="12">
        <v>8</v>
      </c>
      <c r="B11" s="22" t="s">
        <v>53</v>
      </c>
      <c r="C11" s="40">
        <f>'01'!C11</f>
        <v>5</v>
      </c>
      <c r="D11" s="59" t="s">
        <v>49</v>
      </c>
      <c r="E11" s="48">
        <v>162</v>
      </c>
      <c r="F11" s="13" t="s">
        <v>31</v>
      </c>
      <c r="G11" s="14">
        <f t="shared" si="0"/>
        <v>810</v>
      </c>
    </row>
    <row r="12" spans="1:7" s="11" customFormat="1" ht="37.5" x14ac:dyDescent="0.3">
      <c r="A12" s="12">
        <v>9</v>
      </c>
      <c r="B12" s="22" t="s">
        <v>12</v>
      </c>
      <c r="C12" s="40">
        <f>'01'!C12</f>
        <v>6</v>
      </c>
      <c r="D12" s="59" t="s">
        <v>49</v>
      </c>
      <c r="E12" s="48">
        <v>72</v>
      </c>
      <c r="F12" s="13" t="s">
        <v>31</v>
      </c>
      <c r="G12" s="14">
        <f t="shared" si="0"/>
        <v>432</v>
      </c>
    </row>
    <row r="13" spans="1:7" s="11" customFormat="1" ht="93.75" x14ac:dyDescent="0.3">
      <c r="A13" s="12">
        <v>10</v>
      </c>
      <c r="B13" s="22" t="s">
        <v>55</v>
      </c>
      <c r="C13" s="40">
        <f>'01'!C13</f>
        <v>75</v>
      </c>
      <c r="D13" s="59" t="s">
        <v>50</v>
      </c>
      <c r="E13" s="48">
        <v>222</v>
      </c>
      <c r="F13" s="13" t="s">
        <v>32</v>
      </c>
      <c r="G13" s="14">
        <f t="shared" si="0"/>
        <v>16650</v>
      </c>
    </row>
    <row r="14" spans="1:7" s="11" customFormat="1" ht="156.75" customHeight="1" x14ac:dyDescent="0.3">
      <c r="A14" s="12">
        <v>11</v>
      </c>
      <c r="B14" s="22" t="s">
        <v>56</v>
      </c>
      <c r="C14" s="55">
        <f>'01'!C14</f>
        <v>13</v>
      </c>
      <c r="D14" s="44" t="s">
        <v>50</v>
      </c>
      <c r="E14" s="48">
        <v>341</v>
      </c>
      <c r="F14" s="13" t="s">
        <v>32</v>
      </c>
      <c r="G14" s="14">
        <f t="shared" si="0"/>
        <v>4433</v>
      </c>
    </row>
    <row r="15" spans="1:7" s="11" customFormat="1" ht="93" customHeight="1" x14ac:dyDescent="0.3">
      <c r="A15" s="12">
        <v>12</v>
      </c>
      <c r="B15" s="22" t="s">
        <v>13</v>
      </c>
      <c r="C15" s="40">
        <f>'01'!C15</f>
        <v>36</v>
      </c>
      <c r="D15" s="59" t="s">
        <v>50</v>
      </c>
      <c r="E15" s="48">
        <v>524</v>
      </c>
      <c r="F15" s="13" t="s">
        <v>32</v>
      </c>
      <c r="G15" s="14">
        <f t="shared" si="0"/>
        <v>18864</v>
      </c>
    </row>
    <row r="16" spans="1:7" s="11" customFormat="1" ht="59.25" customHeight="1" x14ac:dyDescent="0.3">
      <c r="A16" s="12">
        <v>13</v>
      </c>
      <c r="B16" s="22" t="s">
        <v>14</v>
      </c>
      <c r="C16" s="40">
        <f>'01'!C16</f>
        <v>6</v>
      </c>
      <c r="D16" s="59" t="s">
        <v>49</v>
      </c>
      <c r="E16" s="48">
        <v>3185</v>
      </c>
      <c r="F16" s="13" t="s">
        <v>31</v>
      </c>
      <c r="G16" s="14">
        <f t="shared" si="0"/>
        <v>19110</v>
      </c>
    </row>
    <row r="17" spans="1:9" s="11" customFormat="1" ht="95.25" customHeight="1" x14ac:dyDescent="0.3">
      <c r="A17" s="12">
        <v>14</v>
      </c>
      <c r="B17" s="22" t="s">
        <v>15</v>
      </c>
      <c r="C17" s="40">
        <f>'01'!C17</f>
        <v>25</v>
      </c>
      <c r="D17" s="59" t="s">
        <v>49</v>
      </c>
      <c r="E17" s="48">
        <v>70</v>
      </c>
      <c r="F17" s="13" t="s">
        <v>31</v>
      </c>
      <c r="G17" s="14">
        <f t="shared" si="0"/>
        <v>1750</v>
      </c>
    </row>
    <row r="18" spans="1:9" s="11" customFormat="1" ht="151.5" customHeight="1" x14ac:dyDescent="0.3">
      <c r="A18" s="12">
        <v>15</v>
      </c>
      <c r="B18" s="22" t="s">
        <v>57</v>
      </c>
      <c r="C18" s="40">
        <f>'01'!C18</f>
        <v>20</v>
      </c>
      <c r="D18" s="59" t="s">
        <v>50</v>
      </c>
      <c r="E18" s="48">
        <v>252</v>
      </c>
      <c r="F18" s="13" t="s">
        <v>32</v>
      </c>
      <c r="G18" s="14">
        <f t="shared" si="0"/>
        <v>5040</v>
      </c>
    </row>
    <row r="19" spans="1:9" s="11" customFormat="1" ht="129.75" customHeight="1" x14ac:dyDescent="0.3">
      <c r="A19" s="12">
        <v>16</v>
      </c>
      <c r="B19" s="22" t="s">
        <v>16</v>
      </c>
      <c r="C19" s="40">
        <f>'01'!C19</f>
        <v>6</v>
      </c>
      <c r="D19" s="59" t="s">
        <v>49</v>
      </c>
      <c r="E19" s="48">
        <v>800</v>
      </c>
      <c r="F19" s="13" t="s">
        <v>31</v>
      </c>
      <c r="G19" s="14">
        <f t="shared" si="0"/>
        <v>4800</v>
      </c>
      <c r="I19" s="28">
        <f>SUM(G4:G19)</f>
        <v>131414</v>
      </c>
    </row>
    <row r="20" spans="1:9" s="11" customFormat="1" ht="18.75" x14ac:dyDescent="0.3">
      <c r="A20" s="15"/>
      <c r="B20" s="16"/>
      <c r="C20" s="64"/>
      <c r="D20" s="64"/>
      <c r="E20" s="64"/>
      <c r="F20" s="64"/>
    </row>
    <row r="21" spans="1:9" s="11" customFormat="1" ht="18.75" x14ac:dyDescent="0.3">
      <c r="A21" s="15"/>
      <c r="B21" s="16"/>
      <c r="C21" s="60"/>
      <c r="D21" s="60"/>
      <c r="E21" s="60"/>
      <c r="F21" s="60"/>
    </row>
    <row r="22" spans="1:9" s="11" customFormat="1" ht="18.75" x14ac:dyDescent="0.3">
      <c r="A22" s="15"/>
      <c r="B22" s="16"/>
      <c r="C22" s="37"/>
      <c r="D22" s="37"/>
      <c r="E22" s="37"/>
      <c r="F22" s="37"/>
    </row>
    <row r="23" spans="1:9" s="11" customFormat="1" ht="18.75" x14ac:dyDescent="0.3">
      <c r="A23" s="17" t="s">
        <v>36</v>
      </c>
      <c r="B23" s="18" t="s">
        <v>17</v>
      </c>
      <c r="C23" s="41"/>
      <c r="D23" s="54"/>
      <c r="E23" s="49"/>
      <c r="F23" s="19"/>
      <c r="G23" s="6"/>
    </row>
    <row r="24" spans="1:9" s="11" customFormat="1" ht="37.5" x14ac:dyDescent="0.3">
      <c r="A24" s="12">
        <v>1</v>
      </c>
      <c r="B24" s="22" t="s">
        <v>18</v>
      </c>
      <c r="C24" s="40">
        <f>'01'!C24</f>
        <v>20</v>
      </c>
      <c r="D24" s="59" t="s">
        <v>49</v>
      </c>
      <c r="E24" s="48">
        <v>497</v>
      </c>
      <c r="F24" s="13" t="s">
        <v>33</v>
      </c>
      <c r="G24" s="23">
        <f>C24*E24</f>
        <v>9940</v>
      </c>
    </row>
    <row r="25" spans="1:9" s="11" customFormat="1" ht="75" x14ac:dyDescent="0.3">
      <c r="A25" s="12">
        <v>2</v>
      </c>
      <c r="B25" s="22" t="s">
        <v>19</v>
      </c>
      <c r="C25" s="40">
        <f>'01'!C25</f>
        <v>1.5</v>
      </c>
      <c r="D25" s="59" t="s">
        <v>51</v>
      </c>
      <c r="E25" s="50">
        <v>1426.33</v>
      </c>
      <c r="F25" s="13" t="s">
        <v>34</v>
      </c>
      <c r="G25" s="23">
        <f t="shared" ref="G25:G28" si="1">C25*E25</f>
        <v>2139.4949999999999</v>
      </c>
    </row>
    <row r="26" spans="1:9" s="11" customFormat="1" ht="75" x14ac:dyDescent="0.3">
      <c r="A26" s="12">
        <v>3</v>
      </c>
      <c r="B26" s="22" t="s">
        <v>58</v>
      </c>
      <c r="C26" s="40">
        <f>'01'!C26</f>
        <v>6</v>
      </c>
      <c r="D26" s="59" t="s">
        <v>49</v>
      </c>
      <c r="E26" s="51">
        <v>124.3</v>
      </c>
      <c r="F26" s="13" t="s">
        <v>33</v>
      </c>
      <c r="G26" s="14">
        <f t="shared" si="1"/>
        <v>745.8</v>
      </c>
    </row>
    <row r="27" spans="1:9" s="11" customFormat="1" ht="75" x14ac:dyDescent="0.3">
      <c r="A27" s="12">
        <v>4</v>
      </c>
      <c r="B27" s="22" t="s">
        <v>20</v>
      </c>
      <c r="C27" s="40">
        <f>'01'!C27</f>
        <v>5</v>
      </c>
      <c r="D27" s="59" t="s">
        <v>49</v>
      </c>
      <c r="E27" s="48">
        <v>497</v>
      </c>
      <c r="F27" s="13" t="s">
        <v>33</v>
      </c>
      <c r="G27" s="23">
        <f t="shared" si="1"/>
        <v>2485</v>
      </c>
    </row>
    <row r="28" spans="1:9" s="11" customFormat="1" ht="131.25" x14ac:dyDescent="0.3">
      <c r="A28" s="12">
        <v>5</v>
      </c>
      <c r="B28" s="22" t="s">
        <v>21</v>
      </c>
      <c r="C28" s="40">
        <f>'01'!C28</f>
        <v>1</v>
      </c>
      <c r="D28" s="59" t="s">
        <v>49</v>
      </c>
      <c r="E28" s="51">
        <v>3610</v>
      </c>
      <c r="F28" s="13" t="s">
        <v>33</v>
      </c>
      <c r="G28" s="23">
        <f t="shared" si="1"/>
        <v>3610</v>
      </c>
    </row>
    <row r="29" spans="1:9" ht="18.75" x14ac:dyDescent="0.3">
      <c r="A29" s="75" t="s">
        <v>60</v>
      </c>
      <c r="B29" s="75"/>
      <c r="C29" s="75"/>
      <c r="D29" s="75"/>
      <c r="E29" s="75"/>
      <c r="F29" s="75"/>
      <c r="G29" s="75"/>
      <c r="I29" s="28">
        <f>SUM(G24:G28)</f>
        <v>18920.294999999998</v>
      </c>
    </row>
    <row r="30" spans="1:9" ht="15.75" customHeight="1" x14ac:dyDescent="0.25">
      <c r="A30" s="74" t="s">
        <v>61</v>
      </c>
      <c r="B30" s="74"/>
      <c r="C30" s="74"/>
      <c r="D30" s="74"/>
      <c r="E30" s="74"/>
      <c r="F30" s="74"/>
      <c r="G30" s="74"/>
    </row>
    <row r="31" spans="1:9" x14ac:dyDescent="0.25">
      <c r="A31" s="74"/>
      <c r="B31" s="74"/>
      <c r="C31" s="74"/>
      <c r="D31" s="74"/>
      <c r="E31" s="74"/>
      <c r="F31" s="74"/>
      <c r="G31" s="74"/>
    </row>
    <row r="32" spans="1:9" ht="15.75" x14ac:dyDescent="0.25">
      <c r="A32" s="7"/>
      <c r="B32" s="8"/>
      <c r="C32" s="42"/>
      <c r="D32" s="45"/>
      <c r="E32" s="52"/>
      <c r="F32" s="9"/>
      <c r="G32" s="9"/>
    </row>
    <row r="33" spans="1:7" ht="15.75" x14ac:dyDescent="0.25">
      <c r="A33" s="66" t="s">
        <v>22</v>
      </c>
      <c r="B33" s="67"/>
      <c r="C33" s="67"/>
      <c r="D33" s="67"/>
      <c r="E33" s="67"/>
      <c r="F33" s="67"/>
      <c r="G33" s="67"/>
    </row>
    <row r="34" spans="1:7" ht="15.75" x14ac:dyDescent="0.25">
      <c r="A34" s="68" t="s">
        <v>23</v>
      </c>
      <c r="B34" s="68"/>
      <c r="C34" s="71">
        <f>I19</f>
        <v>131414</v>
      </c>
      <c r="D34" s="71"/>
      <c r="E34" s="36"/>
      <c r="F34" s="25"/>
      <c r="G34" s="25"/>
    </row>
    <row r="35" spans="1:7" ht="15.75" x14ac:dyDescent="0.25">
      <c r="A35" s="68" t="s">
        <v>24</v>
      </c>
      <c r="B35" s="68"/>
      <c r="C35" s="72">
        <f>I29</f>
        <v>18920.294999999998</v>
      </c>
      <c r="D35" s="72"/>
      <c r="E35" s="36"/>
      <c r="F35" s="25"/>
      <c r="G35" s="25"/>
    </row>
    <row r="36" spans="1:7" ht="15.75" x14ac:dyDescent="0.25">
      <c r="A36" s="35"/>
      <c r="B36" s="27" t="s">
        <v>35</v>
      </c>
      <c r="C36" s="72">
        <f>C34+C35</f>
        <v>150334.29499999998</v>
      </c>
      <c r="D36" s="72"/>
      <c r="E36" s="36"/>
      <c r="F36" s="25"/>
      <c r="G36" s="25"/>
    </row>
    <row r="37" spans="1:7" ht="15.75" x14ac:dyDescent="0.25">
      <c r="A37" s="35"/>
      <c r="B37" s="27" t="s">
        <v>52</v>
      </c>
      <c r="C37" s="73">
        <f>'01'!C37:D37</f>
        <v>150000</v>
      </c>
      <c r="D37" s="73"/>
      <c r="E37" s="36"/>
      <c r="F37" s="25"/>
      <c r="G37" s="25"/>
    </row>
    <row r="38" spans="1:7" ht="15.75" x14ac:dyDescent="0.25">
      <c r="A38" s="7"/>
      <c r="B38" s="8"/>
      <c r="C38" s="42"/>
      <c r="D38" s="45"/>
      <c r="E38" s="52"/>
      <c r="F38" s="9"/>
      <c r="G38" s="9"/>
    </row>
    <row r="39" spans="1:7" ht="15.75" x14ac:dyDescent="0.25">
      <c r="A39" s="7"/>
      <c r="B39" s="8"/>
      <c r="C39" s="42"/>
      <c r="D39" s="45"/>
      <c r="E39" s="52"/>
      <c r="F39" s="9"/>
      <c r="G39" s="9"/>
    </row>
    <row r="40" spans="1:7" ht="15.75" x14ac:dyDescent="0.25">
      <c r="A40" s="7"/>
      <c r="B40" s="8"/>
      <c r="C40" s="42"/>
      <c r="D40" s="45"/>
      <c r="E40" s="52"/>
      <c r="F40" s="9"/>
      <c r="G40" s="9"/>
    </row>
    <row r="41" spans="1:7" ht="15.75" x14ac:dyDescent="0.25">
      <c r="A41" s="7"/>
      <c r="B41" s="24" t="s">
        <v>64</v>
      </c>
      <c r="C41" s="63" t="s">
        <v>47</v>
      </c>
      <c r="D41" s="63"/>
      <c r="E41" s="63"/>
      <c r="F41" s="63"/>
      <c r="G41" s="63"/>
    </row>
    <row r="42" spans="1:7" ht="15.75" x14ac:dyDescent="0.25">
      <c r="A42" s="7"/>
      <c r="B42" s="24"/>
      <c r="C42" s="63" t="s">
        <v>48</v>
      </c>
      <c r="D42" s="63"/>
      <c r="E42" s="63"/>
      <c r="F42" s="63"/>
      <c r="G42" s="63"/>
    </row>
    <row r="43" spans="1:7" ht="15.75" x14ac:dyDescent="0.25">
      <c r="A43" s="7"/>
      <c r="B43" s="24"/>
      <c r="C43" s="63" t="s">
        <v>28</v>
      </c>
      <c r="D43" s="63"/>
      <c r="E43" s="63"/>
      <c r="F43" s="63"/>
      <c r="G43" s="63"/>
    </row>
    <row r="44" spans="1:7" ht="15.75" x14ac:dyDescent="0.25">
      <c r="A44" s="7"/>
      <c r="B44" s="8"/>
      <c r="C44" s="42"/>
      <c r="D44" s="45"/>
      <c r="E44" s="52"/>
      <c r="F44" s="9"/>
      <c r="G44" s="9"/>
    </row>
    <row r="45" spans="1:7" ht="15.75" x14ac:dyDescent="0.25">
      <c r="A45" s="7"/>
      <c r="B45" s="8"/>
      <c r="C45" s="42"/>
      <c r="D45" s="45"/>
      <c r="E45" s="52"/>
      <c r="F45" s="9"/>
      <c r="G45" s="9"/>
    </row>
  </sheetData>
  <mergeCells count="16">
    <mergeCell ref="A1:G1"/>
    <mergeCell ref="C2:D2"/>
    <mergeCell ref="C3:D3"/>
    <mergeCell ref="C20:F20"/>
    <mergeCell ref="A29:G29"/>
    <mergeCell ref="A30:G31"/>
    <mergeCell ref="C42:G42"/>
    <mergeCell ref="C43:G43"/>
    <mergeCell ref="C35:D35"/>
    <mergeCell ref="C36:D36"/>
    <mergeCell ref="C37:D37"/>
    <mergeCell ref="A33:G33"/>
    <mergeCell ref="A34:B34"/>
    <mergeCell ref="C34:D34"/>
    <mergeCell ref="A35:B35"/>
    <mergeCell ref="C41:G41"/>
  </mergeCells>
  <pageMargins left="0.19345238095238096" right="0.20833333333333301" top="0.75" bottom="0.75" header="0.3" footer="0.3"/>
  <pageSetup paperSize="9" orientation="portrait" verticalDpi="0" r:id="rId1"/>
  <headerFooter differentFirst="1">
    <oddHeader>&amp;C&amp;"-,Bold"&amp;UPage No&amp;P</oddHeader>
    <firstHeader>&amp;C&amp;"-,Bold"&amp;22&amp;U(SCHEDULE "B")</first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view="pageLayout" topLeftCell="A14" zoomScaleNormal="100" workbookViewId="0">
      <selection activeCell="A37" sqref="A37"/>
    </sheetView>
  </sheetViews>
  <sheetFormatPr defaultRowHeight="15" x14ac:dyDescent="0.25"/>
  <cols>
    <col min="8" max="8" width="10.85546875" bestFit="1" customWidth="1"/>
  </cols>
  <sheetData>
    <row r="1" spans="1:10" ht="22.5" customHeight="1" x14ac:dyDescent="0.3">
      <c r="A1" s="78" t="s">
        <v>45</v>
      </c>
      <c r="B1" s="78"/>
      <c r="C1" s="78"/>
      <c r="D1" s="78"/>
      <c r="E1" s="78"/>
      <c r="F1" s="78"/>
      <c r="G1" s="78"/>
      <c r="H1" s="78"/>
      <c r="I1" s="78"/>
      <c r="J1" s="78"/>
    </row>
    <row r="4" spans="1:10" ht="18.75" x14ac:dyDescent="0.3">
      <c r="A4" s="32" t="s">
        <v>38</v>
      </c>
      <c r="B4" s="32"/>
      <c r="C4" s="32"/>
      <c r="D4" s="32"/>
      <c r="E4" s="32"/>
      <c r="F4" s="32"/>
      <c r="G4" s="32"/>
      <c r="H4" s="32"/>
      <c r="I4" s="32"/>
    </row>
    <row r="5" spans="1:10" ht="18.75" x14ac:dyDescent="0.3">
      <c r="A5" s="32"/>
      <c r="B5" s="32"/>
      <c r="C5" s="32"/>
      <c r="D5" s="32"/>
      <c r="E5" s="32"/>
      <c r="F5" s="32"/>
      <c r="G5" s="32"/>
      <c r="H5" s="32"/>
      <c r="I5" s="32"/>
    </row>
    <row r="6" spans="1:10" ht="18.75" x14ac:dyDescent="0.3">
      <c r="A6" s="32" t="s">
        <v>39</v>
      </c>
      <c r="B6" s="32"/>
      <c r="C6" s="32"/>
      <c r="D6" s="32"/>
      <c r="E6" s="32"/>
      <c r="F6" s="32"/>
      <c r="G6" s="32"/>
      <c r="H6" s="32"/>
      <c r="I6" s="32"/>
    </row>
    <row r="7" spans="1:10" ht="18.75" x14ac:dyDescent="0.3">
      <c r="A7" s="32"/>
      <c r="B7" s="32"/>
      <c r="C7" s="32"/>
      <c r="D7" s="32"/>
      <c r="E7" s="32"/>
      <c r="F7" s="32"/>
      <c r="G7" s="32"/>
      <c r="H7" s="32"/>
      <c r="I7" s="32"/>
    </row>
    <row r="8" spans="1:10" ht="18.75" customHeight="1" x14ac:dyDescent="0.3">
      <c r="A8" s="32" t="s">
        <v>40</v>
      </c>
      <c r="B8" s="32"/>
      <c r="C8" s="32"/>
      <c r="D8" s="77" t="s">
        <v>62</v>
      </c>
      <c r="E8" s="77"/>
      <c r="F8" s="77"/>
      <c r="G8" s="77"/>
      <c r="H8" s="77"/>
      <c r="I8" s="77"/>
      <c r="J8" s="77"/>
    </row>
    <row r="9" spans="1:10" ht="18.75" x14ac:dyDescent="0.3">
      <c r="A9" s="32"/>
      <c r="B9" s="32"/>
      <c r="C9" s="32"/>
      <c r="D9" s="77"/>
      <c r="E9" s="77"/>
      <c r="F9" s="77"/>
      <c r="G9" s="77"/>
      <c r="H9" s="77"/>
      <c r="I9" s="77"/>
      <c r="J9" s="77"/>
    </row>
    <row r="10" spans="1:10" ht="18.75" x14ac:dyDescent="0.3">
      <c r="A10" s="32"/>
      <c r="B10" s="32"/>
      <c r="C10" s="32"/>
      <c r="D10" s="77"/>
      <c r="E10" s="77"/>
      <c r="F10" s="77"/>
      <c r="G10" s="77"/>
      <c r="H10" s="77"/>
      <c r="I10" s="77"/>
      <c r="J10" s="77"/>
    </row>
    <row r="11" spans="1:10" ht="18.75" x14ac:dyDescent="0.3">
      <c r="A11" s="32" t="s">
        <v>42</v>
      </c>
      <c r="B11" s="32"/>
      <c r="C11" s="32"/>
      <c r="D11" s="32"/>
      <c r="E11" s="32"/>
      <c r="F11" s="32"/>
      <c r="G11" s="32"/>
      <c r="H11" s="32"/>
      <c r="I11" s="32"/>
    </row>
    <row r="12" spans="1:10" ht="18.75" x14ac:dyDescent="0.3">
      <c r="A12" s="32"/>
      <c r="B12" s="32"/>
      <c r="C12" s="32"/>
      <c r="D12" s="32"/>
      <c r="E12" s="32"/>
      <c r="F12" s="32"/>
      <c r="G12" s="32"/>
      <c r="H12" s="32"/>
      <c r="I12" s="32"/>
    </row>
    <row r="13" spans="1:10" ht="18.75" x14ac:dyDescent="0.3">
      <c r="A13" s="32" t="s">
        <v>41</v>
      </c>
      <c r="B13" s="32"/>
      <c r="C13" s="32"/>
      <c r="D13" s="32"/>
      <c r="E13" s="32"/>
      <c r="F13" s="32"/>
      <c r="G13" s="32"/>
      <c r="H13" s="32"/>
      <c r="I13" s="32"/>
    </row>
    <row r="14" spans="1:10" ht="18.75" x14ac:dyDescent="0.3">
      <c r="A14" s="32"/>
      <c r="B14" s="32"/>
      <c r="C14" s="32"/>
      <c r="D14" s="32"/>
      <c r="E14" s="32"/>
      <c r="F14" s="32"/>
      <c r="G14" s="32"/>
      <c r="H14" s="32"/>
      <c r="I14" s="32"/>
    </row>
    <row r="15" spans="1:10" ht="18.75" x14ac:dyDescent="0.3">
      <c r="A15" s="32"/>
      <c r="B15" s="32"/>
      <c r="C15" s="32"/>
      <c r="D15" s="32"/>
      <c r="E15" s="32"/>
      <c r="F15" s="32"/>
      <c r="G15" s="32"/>
      <c r="H15" s="32"/>
      <c r="I15" s="32"/>
    </row>
    <row r="16" spans="1:10" ht="18.75" x14ac:dyDescent="0.3">
      <c r="A16" s="32"/>
      <c r="B16" s="32"/>
      <c r="C16" s="32"/>
      <c r="D16" s="32"/>
      <c r="E16" s="32"/>
      <c r="F16" s="32"/>
      <c r="G16" s="32"/>
      <c r="H16" s="32"/>
      <c r="I16" s="32"/>
    </row>
    <row r="17" spans="1:10" ht="18.75" x14ac:dyDescent="0.3">
      <c r="A17" s="32"/>
      <c r="B17" s="32"/>
      <c r="C17" s="32"/>
      <c r="D17" s="32"/>
      <c r="E17" s="32"/>
      <c r="F17" s="32"/>
      <c r="G17" s="32"/>
      <c r="H17" s="32"/>
      <c r="I17" s="32"/>
    </row>
    <row r="18" spans="1:10" s="10" customFormat="1" ht="15.75" x14ac:dyDescent="0.25">
      <c r="A18" s="33"/>
      <c r="B18" s="68" t="s">
        <v>43</v>
      </c>
      <c r="C18" s="68"/>
      <c r="D18" s="68"/>
      <c r="E18" s="68"/>
      <c r="F18" s="68"/>
      <c r="G18" s="68"/>
      <c r="H18" s="68"/>
      <c r="I18" s="68"/>
      <c r="J18" s="68"/>
    </row>
    <row r="19" spans="1:10" s="10" customFormat="1" ht="15.75" x14ac:dyDescent="0.25">
      <c r="A19" s="76" t="s">
        <v>44</v>
      </c>
      <c r="B19" s="76"/>
      <c r="C19" s="76"/>
      <c r="D19" s="76"/>
      <c r="E19" s="76"/>
      <c r="F19" s="76"/>
      <c r="G19" s="76"/>
      <c r="H19" s="76"/>
      <c r="I19" s="76"/>
      <c r="J19" s="76"/>
    </row>
    <row r="20" spans="1:10" s="10" customFormat="1" ht="15.75" x14ac:dyDescent="0.25">
      <c r="A20" s="34"/>
      <c r="B20" s="34"/>
      <c r="C20" s="34"/>
      <c r="D20" s="34"/>
      <c r="E20" s="34"/>
      <c r="F20" s="34"/>
      <c r="G20" s="34"/>
      <c r="H20" s="34"/>
      <c r="I20" s="34"/>
      <c r="J20" s="34"/>
    </row>
    <row r="21" spans="1:10" s="10" customFormat="1" ht="15.75" x14ac:dyDescent="0.25">
      <c r="A21" s="34"/>
      <c r="B21" s="34"/>
      <c r="C21" s="34"/>
      <c r="D21" s="34"/>
      <c r="E21" s="34"/>
      <c r="F21" s="34"/>
      <c r="G21" s="34"/>
      <c r="H21" s="34"/>
      <c r="I21" s="34"/>
      <c r="J21" s="34"/>
    </row>
    <row r="22" spans="1:10" ht="18.75" x14ac:dyDescent="0.3">
      <c r="A22" s="32"/>
      <c r="B22" s="32"/>
      <c r="C22" s="32"/>
      <c r="D22" s="32"/>
      <c r="E22" s="32"/>
      <c r="F22" s="32"/>
      <c r="G22" s="32"/>
      <c r="H22" s="32"/>
      <c r="I22" s="32"/>
    </row>
    <row r="23" spans="1:10" ht="18.75" x14ac:dyDescent="0.3">
      <c r="A23" s="32"/>
      <c r="B23" s="32"/>
      <c r="C23" s="32"/>
      <c r="D23" s="32"/>
      <c r="E23" s="32"/>
      <c r="F23" s="32"/>
      <c r="G23" s="32"/>
      <c r="H23" s="32"/>
      <c r="I23" s="32"/>
    </row>
    <row r="24" spans="1:10" ht="18.75" x14ac:dyDescent="0.3">
      <c r="A24" s="32"/>
      <c r="B24" s="32"/>
      <c r="C24" s="32"/>
      <c r="D24" s="32"/>
      <c r="E24" s="32"/>
      <c r="F24" s="32" t="s">
        <v>59</v>
      </c>
      <c r="G24" s="32"/>
      <c r="H24" s="62">
        <f>'01 (2)'!$C$37</f>
        <v>150000</v>
      </c>
      <c r="I24" s="32"/>
    </row>
    <row r="30" spans="1:10" x14ac:dyDescent="0.25">
      <c r="E30" t="s">
        <v>46</v>
      </c>
    </row>
  </sheetData>
  <mergeCells count="4">
    <mergeCell ref="B18:J18"/>
    <mergeCell ref="A19:J19"/>
    <mergeCell ref="D8:J10"/>
    <mergeCell ref="A1:J1"/>
  </mergeCells>
  <pageMargins left="0.35416666666666669" right="0.39583333333333331"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01</vt:lpstr>
      <vt:lpstr>01 (2)</vt:lpstr>
      <vt:lpstr>Sheet2</vt:lpstr>
      <vt:lpstr>'01'!Print_Titles</vt:lpstr>
      <vt:lpstr>'01 (2)'!Print_Titles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Hafeez Ali</dc:creator>
  <cp:lastModifiedBy>Hafeez Ali</cp:lastModifiedBy>
  <cp:lastPrinted>2016-12-29T06:06:33Z</cp:lastPrinted>
  <dcterms:created xsi:type="dcterms:W3CDTF">2016-03-07T08:54:42Z</dcterms:created>
  <dcterms:modified xsi:type="dcterms:W3CDTF">2016-12-29T06:06:42Z</dcterms:modified>
</cp:coreProperties>
</file>