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
    </mc:Choice>
  </mc:AlternateContent>
  <bookViews>
    <workbookView xWindow="0" yWindow="0" windowWidth="21600" windowHeight="9600"/>
  </bookViews>
  <sheets>
    <sheet name="01" sheetId="1" r:id="rId1"/>
    <sheet name="01 (2)" sheetId="5" r:id="rId2"/>
    <sheet name="Sheet2" sheetId="2" r:id="rId3"/>
  </sheets>
  <definedNames>
    <definedName name="_xlnm.Print_Titles" localSheetId="0">'01'!$2:$2</definedName>
    <definedName name="_xlnm.Print_Titles" localSheetId="1">'01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8" i="2" l="1"/>
  <c r="C24" i="5" l="1"/>
  <c r="C25" i="5"/>
  <c r="C26" i="5"/>
  <c r="C27" i="5"/>
  <c r="C28" i="5"/>
  <c r="C37" i="5"/>
  <c r="H24" i="2" s="1"/>
  <c r="C4" i="5"/>
  <c r="C5" i="5"/>
  <c r="C6" i="5"/>
  <c r="C7" i="5"/>
  <c r="C8" i="5"/>
  <c r="C9" i="5"/>
  <c r="C10" i="5"/>
  <c r="C11" i="5"/>
  <c r="C12" i="5"/>
  <c r="C13" i="5"/>
  <c r="C14" i="5"/>
  <c r="C15" i="5"/>
  <c r="C16" i="5"/>
  <c r="C17" i="5"/>
  <c r="C18" i="5"/>
  <c r="C19" i="5"/>
  <c r="G28" i="5" l="1"/>
  <c r="G27" i="5"/>
  <c r="G26" i="5"/>
  <c r="G25" i="5"/>
  <c r="I29" i="5" s="1"/>
  <c r="C35" i="5" s="1"/>
  <c r="G24" i="5"/>
  <c r="G19" i="5"/>
  <c r="G18" i="5"/>
  <c r="G17" i="5"/>
  <c r="G16" i="5"/>
  <c r="G15" i="5"/>
  <c r="G14" i="5"/>
  <c r="G13" i="5"/>
  <c r="G12" i="5"/>
  <c r="G11" i="5"/>
  <c r="G10" i="5"/>
  <c r="G9" i="5"/>
  <c r="G8" i="5"/>
  <c r="G7" i="5"/>
  <c r="G6" i="5"/>
  <c r="G5" i="5"/>
  <c r="G4" i="5"/>
  <c r="G31" i="1"/>
  <c r="G32" i="1"/>
  <c r="G33" i="1"/>
  <c r="G34" i="1"/>
  <c r="G30" i="1"/>
  <c r="I35" i="1" s="1"/>
  <c r="G35" i="1" s="1"/>
  <c r="G14" i="1"/>
  <c r="G15" i="1"/>
  <c r="G16" i="1"/>
  <c r="G17" i="1"/>
  <c r="G18" i="1"/>
  <c r="G5" i="1"/>
  <c r="G6" i="1"/>
  <c r="G7" i="1"/>
  <c r="G8" i="1"/>
  <c r="G9" i="1"/>
  <c r="G10" i="1"/>
  <c r="G11" i="1"/>
  <c r="G12" i="1"/>
  <c r="G13" i="1"/>
  <c r="G4" i="1"/>
  <c r="I19" i="5" l="1"/>
  <c r="C34" i="5" s="1"/>
  <c r="C36" i="5" s="1"/>
  <c r="C41" i="1"/>
  <c r="C42" i="1" l="1"/>
</calcChain>
</file>

<file path=xl/sharedStrings.xml><?xml version="1.0" encoding="utf-8"?>
<sst xmlns="http://schemas.openxmlformats.org/spreadsheetml/2006/main" count="176" uniqueCount="67">
  <si>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</si>
  <si>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</si>
  <si>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</si>
  <si>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</si>
  <si>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</si>
  <si>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</si>
  <si>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</si>
  <si>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</si>
  <si>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</si>
  <si>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</si>
  <si>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</si>
  <si>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</si>
  <si>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</si>
  <si>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</si>
  <si>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</si>
  <si>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</si>
  <si>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</si>
  <si>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</si>
  <si>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</si>
  <si>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</si>
  <si>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</si>
  <si>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</si>
  <si>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</si>
  <si>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</si>
  <si>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</si>
  <si>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</si>
  <si>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</si>
  <si>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</si>
  <si>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</si>
  <si>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</si>
  <si>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</si>
  <si>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</si>
  <si>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</si>
  <si>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</si>
  <si>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</si>
  <si>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</si>
  <si>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</si>
  <si>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</si>
  <si>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</si>
  <si>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</si>
  <si>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</si>
  <si>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</si>
  <si>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</si>
  <si>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</si>
  <si>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</si>
  <si>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</si>
  <si>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</si>
  <si>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 xml:space="preserve">EXECUTIVE ENGINEER </t>
  </si>
  <si>
    <t>BUILDING DIVISION</t>
  </si>
  <si>
    <t>Nos</t>
  </si>
  <si>
    <t>Mtr</t>
  </si>
  <si>
    <t>Sft</t>
  </si>
  <si>
    <t>Say Rs:</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</si>
  <si>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</si>
  <si>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</si>
  <si>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</si>
  <si>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</si>
  <si>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</si>
  <si>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</si>
  <si>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</si>
  <si>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(NOTE)</t>
  </si>
  <si>
    <t>Quotation and Rate may be changed as per / according technical sanctioned by competent Authorities.</t>
  </si>
  <si>
    <t>CONSTRUCTION OF DISPENSARY AT VILLAGE WARYO PHULPOTO UC SHAH BHANGYO TALUKA KHAIRPUR (ELECTRICFICATION)</t>
  </si>
  <si>
    <t xml:space="preserve">  Part "B" Total Amount             </t>
  </si>
  <si>
    <t>P/F earthing sets with 2"x2"x1/2 copper plate burried in ground at depth of 12"less if water from the ground level with salt and characal etc I/C plate to be connected with No:8 s.w.g. box copper wiring in 2x1/2" G.I pipe strenght from (S.I NO:(A)1 P.NO:26)</t>
  </si>
  <si>
    <t xml:space="preserve">  Part "A" Total Amount             </t>
  </si>
  <si>
    <t xml:space="preserve">ESTIMATE FOR M/R EXECUTIVE ENGINEER BUILDINGS BANGLOW (OFFICE OF THE I.S.I KHAIRPUR)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</si>
</sst>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1">
    <xf numFmtId="0" fontId="0" fillId="0" borderId="0"/>
  </cellStyleXfs>
  <cellXfs count="88">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0" fillId="0" borderId="0" xfId="0" applyAlignment="1">
      <alignment horizont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0" fontId="3" fillId="0" borderId="0" xfId="0" applyFont="1" applyBorder="1" applyAlignment="1">
      <alignment horizontal="center" vertical="center"/>
    </xf>
    <xf numFmtId="3" fontId="6" fillId="0" borderId="0" xfId="0" applyNumberFormat="1" applyFont="1"/>
    <xf numFmtId="1" fontId="6" fillId="0" borderId="1" xfId="0" applyNumberFormat="1" applyFont="1" applyBorder="1" applyAlignment="1">
      <alignment horizontal="left" vertical="center"/>
    </xf>
    <xf numFmtId="0" fontId="2" fillId="0" borderId="1" xfId="0" applyFont="1" applyBorder="1" applyAlignment="1">
      <alignment horizontal="center" vertical="top" wrapText="1"/>
    </xf>
    <xf numFmtId="0" fontId="2" fillId="0" borderId="1" xfId="0" applyFont="1" applyBorder="1" applyAlignment="1">
      <alignment horizontal="center" vertical="top"/>
    </xf>
    <xf numFmtId="1" fontId="6" fillId="0" borderId="1" xfId="0" applyNumberFormat="1" applyFont="1" applyBorder="1" applyAlignment="1">
      <alignment horizontal="left"/>
    </xf>
    <xf numFmtId="0" fontId="2" fillId="0" borderId="1" xfId="0" applyFont="1" applyBorder="1" applyAlignment="1">
      <alignment horizontal="center" vertical="top"/>
    </xf>
    <xf numFmtId="0" fontId="2" fillId="0" borderId="1" xfId="0" applyFont="1" applyBorder="1" applyAlignment="1">
      <alignment horizontal="center" vertical="top" wrapText="1"/>
    </xf>
    <xf numFmtId="0" fontId="9" fillId="0" borderId="0" xfId="0" applyFont="1" applyAlignment="1">
      <alignment horizontal="center" vertical="center"/>
    </xf>
    <xf numFmtId="0" fontId="3" fillId="0" borderId="1" xfId="0" applyFont="1" applyBorder="1" applyAlignment="1">
      <alignment horizontal="left" vertical="center"/>
    </xf>
    <xf numFmtId="0" fontId="12"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3" fillId="0" borderId="0" xfId="0" applyFont="1" applyBorder="1" applyAlignment="1">
      <alignment horizontal="center" vertical="center"/>
    </xf>
    <xf numFmtId="0" fontId="6" fillId="0" borderId="10" xfId="0" applyFont="1" applyBorder="1" applyAlignment="1">
      <alignment horizontal="center"/>
    </xf>
    <xf numFmtId="0" fontId="8" fillId="0" borderId="0" xfId="0" applyFont="1" applyAlignment="1">
      <alignment horizontal="left" wrapText="1"/>
    </xf>
    <xf numFmtId="0" fontId="9" fillId="0" borderId="0" xfId="0" applyFont="1" applyAlignment="1">
      <alignment horizontal="left"/>
    </xf>
    <xf numFmtId="0" fontId="6" fillId="0" borderId="0" xfId="0" applyFont="1" applyAlignment="1">
      <alignment horizontal="left" vertical="top" wrapText="1"/>
    </xf>
    <xf numFmtId="0" fontId="5" fillId="0" borderId="0" xfId="0" applyFont="1" applyAlignment="1">
      <alignment horizontal="center"/>
    </xf>
    <xf numFmtId="0" fontId="2" fillId="0" borderId="0" xfId="0" applyFont="1" applyBorder="1" applyAlignment="1">
      <alignment horizontal="center" vertical="top"/>
    </xf>
    <xf numFmtId="0" fontId="2" fillId="0" borderId="0" xfId="0" applyFont="1" applyBorder="1" applyAlignment="1">
      <alignment horizontal="center" vertical="top" wrapText="1"/>
    </xf>
    <xf numFmtId="0" fontId="3" fillId="0" borderId="0" xfId="0" applyFont="1" applyBorder="1" applyAlignment="1">
      <alignment horizontal="left" vertical="center"/>
    </xf>
    <xf numFmtId="1" fontId="6" fillId="0" borderId="0" xfId="0" applyNumberFormat="1" applyFont="1"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18</xdr:row>
      <xdr:rowOff>1061357</xdr:rowOff>
    </xdr:from>
    <xdr:to>
      <xdr:col>6</xdr:col>
      <xdr:colOff>795129</xdr:colOff>
      <xdr:row>18</xdr:row>
      <xdr:rowOff>1369087</xdr:rowOff>
    </xdr:to>
    <xdr:sp macro="" textlink="">
      <xdr:nvSpPr>
        <xdr:cNvPr id="7" name="TextBox 6"/>
        <xdr:cNvSpPr txBox="1"/>
      </xdr:nvSpPr>
      <xdr:spPr>
        <a:xfrm>
          <a:off x="3867978" y="15820966"/>
          <a:ext cx="31805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260534</a:t>
          </a:r>
          <a:r>
            <a:rPr lang="en-US" sz="1400"/>
            <a:t> </a:t>
          </a:r>
        </a:p>
      </xdr:txBody>
    </xdr:sp>
    <xdr:clientData/>
  </xdr:twoCellAnchor>
  <xdr:twoCellAnchor>
    <xdr:from>
      <xdr:col>2</xdr:col>
      <xdr:colOff>0</xdr:colOff>
      <xdr:row>27</xdr:row>
      <xdr:rowOff>1143000</xdr:rowOff>
    </xdr:from>
    <xdr:to>
      <xdr:col>6</xdr:col>
      <xdr:colOff>806823</xdr:colOff>
      <xdr:row>27</xdr:row>
      <xdr:rowOff>1450730</xdr:rowOff>
    </xdr:to>
    <xdr:sp macro="" textlink="">
      <xdr:nvSpPr>
        <xdr:cNvPr id="8" name="TextBox 7"/>
        <xdr:cNvSpPr txBox="1"/>
      </xdr:nvSpPr>
      <xdr:spPr>
        <a:xfrm>
          <a:off x="3867150" y="23450550"/>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29757</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9" name="TextBox 8"/>
        <xdr:cNvSpPr txBox="1"/>
      </xdr:nvSpPr>
      <xdr:spPr>
        <a:xfrm>
          <a:off x="3867150" y="17672957"/>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170415</a:t>
          </a:r>
          <a:r>
            <a:rPr lang="en-US"/>
            <a:t> </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tabSelected="1" view="pageLayout" zoomScale="115" zoomScaleNormal="100" zoomScalePageLayoutView="115" workbookViewId="0">
      <selection activeCell="B4" sqref="B4"/>
    </sheetView>
  </sheetViews>
  <sheetFormatPr defaultColWidth="25.42578125" defaultRowHeight="15" x14ac:dyDescent="0.25"/>
  <cols>
    <col min="1" max="1" width="6.28515625" style="2" bestFit="1" customWidth="1"/>
    <col min="2" max="2" width="47.7109375" style="3" customWidth="1"/>
    <col min="3" max="3" width="5.28515625" style="41" customWidth="1"/>
    <col min="4" max="4" width="5.7109375"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69" t="s">
        <v>66</v>
      </c>
      <c r="B1" s="69"/>
      <c r="C1" s="69"/>
      <c r="D1" s="69"/>
      <c r="E1" s="69"/>
      <c r="F1" s="69"/>
      <c r="G1" s="69"/>
    </row>
    <row r="2" spans="1:7" ht="15.75" x14ac:dyDescent="0.25">
      <c r="A2" s="27" t="s">
        <v>0</v>
      </c>
      <c r="B2" s="28" t="s">
        <v>1</v>
      </c>
      <c r="C2" s="73" t="s">
        <v>2</v>
      </c>
      <c r="D2" s="73"/>
      <c r="E2" s="29" t="s">
        <v>3</v>
      </c>
      <c r="F2" s="29" t="s">
        <v>4</v>
      </c>
      <c r="G2" s="29" t="s">
        <v>5</v>
      </c>
    </row>
    <row r="3" spans="1:7" s="9" customFormat="1" ht="18.75" x14ac:dyDescent="0.3">
      <c r="A3" s="19" t="s">
        <v>37</v>
      </c>
      <c r="B3" s="19" t="s">
        <v>6</v>
      </c>
      <c r="C3" s="74"/>
      <c r="D3" s="74"/>
      <c r="E3" s="37"/>
      <c r="F3" s="19"/>
      <c r="G3" s="19"/>
    </row>
    <row r="4" spans="1:7" s="9" customFormat="1" ht="93.75" x14ac:dyDescent="0.3">
      <c r="A4" s="10">
        <v>1</v>
      </c>
      <c r="B4" s="18" t="s">
        <v>29</v>
      </c>
      <c r="C4" s="55">
        <v>40</v>
      </c>
      <c r="D4" s="56" t="s">
        <v>49</v>
      </c>
      <c r="E4" s="46">
        <v>1130</v>
      </c>
      <c r="F4" s="11" t="s">
        <v>30</v>
      </c>
      <c r="G4" s="12">
        <f>C4*E4</f>
        <v>45200</v>
      </c>
    </row>
    <row r="5" spans="1:7" s="9" customFormat="1" ht="75" x14ac:dyDescent="0.3">
      <c r="A5" s="10">
        <v>2</v>
      </c>
      <c r="B5" s="20" t="s">
        <v>54</v>
      </c>
      <c r="C5" s="38">
        <v>5</v>
      </c>
      <c r="D5" s="57" t="s">
        <v>49</v>
      </c>
      <c r="E5" s="46">
        <v>985</v>
      </c>
      <c r="F5" s="11" t="s">
        <v>30</v>
      </c>
      <c r="G5" s="12">
        <f t="shared" ref="G5:G18" si="0">C5*E5</f>
        <v>4925</v>
      </c>
    </row>
    <row r="6" spans="1:7" s="9" customFormat="1" ht="56.25" x14ac:dyDescent="0.3">
      <c r="A6" s="10">
        <v>3</v>
      </c>
      <c r="B6" s="20" t="s">
        <v>7</v>
      </c>
      <c r="C6" s="38">
        <v>6</v>
      </c>
      <c r="D6" s="57" t="s">
        <v>49</v>
      </c>
      <c r="E6" s="46">
        <v>916</v>
      </c>
      <c r="F6" s="11" t="s">
        <v>31</v>
      </c>
      <c r="G6" s="12">
        <f t="shared" si="0"/>
        <v>5496</v>
      </c>
    </row>
    <row r="7" spans="1:7" s="9" customFormat="1" ht="75" x14ac:dyDescent="0.3">
      <c r="A7" s="10">
        <v>4</v>
      </c>
      <c r="B7" s="20" t="s">
        <v>8</v>
      </c>
      <c r="C7" s="38">
        <v>2</v>
      </c>
      <c r="D7" s="57" t="s">
        <v>49</v>
      </c>
      <c r="E7" s="46">
        <v>2456</v>
      </c>
      <c r="F7" s="11" t="s">
        <v>31</v>
      </c>
      <c r="G7" s="12">
        <f t="shared" si="0"/>
        <v>4912</v>
      </c>
    </row>
    <row r="8" spans="1:7" s="9" customFormat="1" ht="75" x14ac:dyDescent="0.3">
      <c r="A8" s="10">
        <v>5</v>
      </c>
      <c r="B8" s="20" t="s">
        <v>9</v>
      </c>
      <c r="C8" s="38">
        <v>1</v>
      </c>
      <c r="D8" s="57" t="s">
        <v>49</v>
      </c>
      <c r="E8" s="46">
        <v>9261</v>
      </c>
      <c r="F8" s="11" t="s">
        <v>31</v>
      </c>
      <c r="G8" s="12">
        <f t="shared" si="0"/>
        <v>9261</v>
      </c>
    </row>
    <row r="9" spans="1:7" s="9" customFormat="1" ht="37.5" x14ac:dyDescent="0.3">
      <c r="A9" s="10">
        <v>6</v>
      </c>
      <c r="B9" s="20" t="s">
        <v>10</v>
      </c>
      <c r="C9" s="53">
        <v>40</v>
      </c>
      <c r="D9" s="42" t="s">
        <v>49</v>
      </c>
      <c r="E9" s="46">
        <v>54</v>
      </c>
      <c r="F9" s="11" t="s">
        <v>31</v>
      </c>
      <c r="G9" s="12">
        <f t="shared" si="0"/>
        <v>2160</v>
      </c>
    </row>
    <row r="10" spans="1:7" s="9" customFormat="1" ht="56.25" x14ac:dyDescent="0.3">
      <c r="A10" s="10">
        <v>7</v>
      </c>
      <c r="B10" s="20" t="s">
        <v>11</v>
      </c>
      <c r="C10" s="54">
        <v>5</v>
      </c>
      <c r="D10" s="45" t="s">
        <v>49</v>
      </c>
      <c r="E10" s="46">
        <v>83</v>
      </c>
      <c r="F10" s="11" t="s">
        <v>31</v>
      </c>
      <c r="G10" s="12">
        <f t="shared" si="0"/>
        <v>415</v>
      </c>
    </row>
    <row r="11" spans="1:7" s="9" customFormat="1" ht="56.25" x14ac:dyDescent="0.3">
      <c r="A11" s="10">
        <v>8</v>
      </c>
      <c r="B11" s="20" t="s">
        <v>53</v>
      </c>
      <c r="C11" s="38">
        <v>5</v>
      </c>
      <c r="D11" s="57" t="s">
        <v>49</v>
      </c>
      <c r="E11" s="46">
        <v>162</v>
      </c>
      <c r="F11" s="11" t="s">
        <v>31</v>
      </c>
      <c r="G11" s="12">
        <f t="shared" si="0"/>
        <v>810</v>
      </c>
    </row>
    <row r="12" spans="1:7" s="9" customFormat="1" ht="37.5" x14ac:dyDescent="0.3">
      <c r="A12" s="10">
        <v>9</v>
      </c>
      <c r="B12" s="20" t="s">
        <v>12</v>
      </c>
      <c r="C12" s="38">
        <v>8</v>
      </c>
      <c r="D12" s="57" t="s">
        <v>49</v>
      </c>
      <c r="E12" s="46">
        <v>72</v>
      </c>
      <c r="F12" s="11" t="s">
        <v>31</v>
      </c>
      <c r="G12" s="12">
        <f t="shared" si="0"/>
        <v>576</v>
      </c>
    </row>
    <row r="13" spans="1:7" s="9" customFormat="1" ht="93.75" x14ac:dyDescent="0.3">
      <c r="A13" s="10">
        <v>10</v>
      </c>
      <c r="B13" s="20" t="s">
        <v>55</v>
      </c>
      <c r="C13" s="38">
        <v>120</v>
      </c>
      <c r="D13" s="57" t="s">
        <v>50</v>
      </c>
      <c r="E13" s="46">
        <v>222</v>
      </c>
      <c r="F13" s="11" t="s">
        <v>32</v>
      </c>
      <c r="G13" s="12">
        <f t="shared" si="0"/>
        <v>26640</v>
      </c>
    </row>
    <row r="14" spans="1:7" s="9" customFormat="1" ht="156.75" customHeight="1" x14ac:dyDescent="0.3">
      <c r="A14" s="10">
        <v>11</v>
      </c>
      <c r="B14" s="20" t="s">
        <v>56</v>
      </c>
      <c r="C14" s="53">
        <v>30</v>
      </c>
      <c r="D14" s="42" t="s">
        <v>50</v>
      </c>
      <c r="E14" s="46">
        <v>341</v>
      </c>
      <c r="F14" s="11" t="s">
        <v>32</v>
      </c>
      <c r="G14" s="12">
        <f t="shared" si="0"/>
        <v>10230</v>
      </c>
    </row>
    <row r="15" spans="1:7" s="9" customFormat="1" ht="93" customHeight="1" x14ac:dyDescent="0.3">
      <c r="A15" s="10">
        <v>12</v>
      </c>
      <c r="B15" s="20" t="s">
        <v>13</v>
      </c>
      <c r="C15" s="38">
        <v>40</v>
      </c>
      <c r="D15" s="57" t="s">
        <v>50</v>
      </c>
      <c r="E15" s="46">
        <v>524</v>
      </c>
      <c r="F15" s="11" t="s">
        <v>32</v>
      </c>
      <c r="G15" s="12">
        <f t="shared" si="0"/>
        <v>20960</v>
      </c>
    </row>
    <row r="16" spans="1:7" s="9" customFormat="1" ht="59.25" customHeight="1" x14ac:dyDescent="0.3">
      <c r="A16" s="10">
        <v>13</v>
      </c>
      <c r="B16" s="20" t="s">
        <v>14</v>
      </c>
      <c r="C16" s="38">
        <v>8</v>
      </c>
      <c r="D16" s="57" t="s">
        <v>49</v>
      </c>
      <c r="E16" s="46">
        <v>3185</v>
      </c>
      <c r="F16" s="11" t="s">
        <v>31</v>
      </c>
      <c r="G16" s="12">
        <f t="shared" si="0"/>
        <v>25480</v>
      </c>
    </row>
    <row r="17" spans="1:7" s="9" customFormat="1" ht="95.25" customHeight="1" x14ac:dyDescent="0.3">
      <c r="A17" s="10">
        <v>14</v>
      </c>
      <c r="B17" s="20" t="s">
        <v>15</v>
      </c>
      <c r="C17" s="38">
        <v>40</v>
      </c>
      <c r="D17" s="57" t="s">
        <v>49</v>
      </c>
      <c r="E17" s="46">
        <v>70</v>
      </c>
      <c r="F17" s="11" t="s">
        <v>31</v>
      </c>
      <c r="G17" s="12">
        <f t="shared" si="0"/>
        <v>2800</v>
      </c>
    </row>
    <row r="18" spans="1:7" s="9" customFormat="1" ht="151.5" customHeight="1" x14ac:dyDescent="0.3">
      <c r="A18" s="10">
        <v>15</v>
      </c>
      <c r="B18" s="20" t="s">
        <v>57</v>
      </c>
      <c r="C18" s="38">
        <v>30</v>
      </c>
      <c r="D18" s="57" t="s">
        <v>50</v>
      </c>
      <c r="E18" s="46">
        <v>252</v>
      </c>
      <c r="F18" s="11" t="s">
        <v>32</v>
      </c>
      <c r="G18" s="12">
        <f t="shared" si="0"/>
        <v>7560</v>
      </c>
    </row>
    <row r="19" spans="1:7" s="9" customFormat="1" ht="18.75" x14ac:dyDescent="0.3">
      <c r="A19" s="63"/>
      <c r="B19" s="62"/>
      <c r="C19" s="68" t="s">
        <v>65</v>
      </c>
      <c r="D19" s="68"/>
      <c r="E19" s="68"/>
      <c r="F19" s="68"/>
      <c r="G19" s="64">
        <v>170415</v>
      </c>
    </row>
    <row r="20" spans="1:7" s="9" customFormat="1" ht="18.75" x14ac:dyDescent="0.3">
      <c r="A20" s="84"/>
      <c r="B20" s="85"/>
      <c r="C20" s="86"/>
      <c r="D20" s="86"/>
      <c r="E20" s="86"/>
      <c r="F20" s="86"/>
      <c r="G20" s="87"/>
    </row>
    <row r="21" spans="1:7" s="9" customFormat="1" ht="18.75" x14ac:dyDescent="0.3">
      <c r="A21" s="84"/>
      <c r="B21" s="85"/>
      <c r="C21" s="86"/>
      <c r="D21" s="86"/>
      <c r="E21" s="86"/>
      <c r="F21" s="86"/>
      <c r="G21" s="87"/>
    </row>
    <row r="22" spans="1:7" s="9" customFormat="1" ht="18.75" x14ac:dyDescent="0.3">
      <c r="A22" s="84"/>
      <c r="B22" s="85"/>
      <c r="C22" s="86"/>
      <c r="D22" s="86"/>
      <c r="E22" s="86"/>
      <c r="F22" s="86"/>
      <c r="G22" s="87"/>
    </row>
    <row r="23" spans="1:7" s="9" customFormat="1" ht="18.75" x14ac:dyDescent="0.3">
      <c r="A23" s="84"/>
      <c r="B23" s="85"/>
      <c r="C23" s="86"/>
      <c r="D23" s="86"/>
      <c r="E23" s="86"/>
      <c r="F23" s="86"/>
      <c r="G23" s="87"/>
    </row>
    <row r="24" spans="1:7" s="9" customFormat="1" ht="18.75" x14ac:dyDescent="0.3">
      <c r="A24" s="84"/>
      <c r="B24" s="85"/>
      <c r="C24" s="86"/>
      <c r="D24" s="86"/>
      <c r="E24" s="86"/>
      <c r="F24" s="86"/>
      <c r="G24" s="87"/>
    </row>
    <row r="25" spans="1:7" s="9" customFormat="1" ht="18.75" x14ac:dyDescent="0.3">
      <c r="A25" s="84"/>
      <c r="B25" s="85"/>
      <c r="C25" s="86"/>
      <c r="D25" s="86"/>
      <c r="E25" s="86"/>
      <c r="F25" s="86"/>
      <c r="G25" s="87"/>
    </row>
    <row r="26" spans="1:7" s="9" customFormat="1" ht="18.75" x14ac:dyDescent="0.3">
      <c r="A26" s="84"/>
      <c r="B26" s="85"/>
      <c r="C26" s="86"/>
      <c r="D26" s="86"/>
      <c r="E26" s="86"/>
      <c r="F26" s="86"/>
      <c r="G26" s="87"/>
    </row>
    <row r="27" spans="1:7" s="9" customFormat="1" ht="18.75" x14ac:dyDescent="0.3">
      <c r="A27" s="13"/>
      <c r="B27" s="14"/>
      <c r="C27" s="59"/>
      <c r="D27" s="59"/>
      <c r="E27" s="59"/>
      <c r="F27" s="59"/>
    </row>
    <row r="28" spans="1:7" s="9" customFormat="1" ht="18.75" x14ac:dyDescent="0.3">
      <c r="A28" s="13"/>
      <c r="B28" s="14"/>
      <c r="C28" s="35"/>
      <c r="D28" s="35"/>
      <c r="E28" s="35"/>
      <c r="F28" s="35"/>
    </row>
    <row r="29" spans="1:7" s="9" customFormat="1" ht="18.75" x14ac:dyDescent="0.3">
      <c r="A29" s="15" t="s">
        <v>36</v>
      </c>
      <c r="B29" s="16" t="s">
        <v>17</v>
      </c>
      <c r="C29" s="39"/>
      <c r="D29" s="52"/>
      <c r="E29" s="47"/>
      <c r="F29" s="17"/>
      <c r="G29" s="4"/>
    </row>
    <row r="30" spans="1:7" s="9" customFormat="1" ht="37.5" x14ac:dyDescent="0.3">
      <c r="A30" s="10">
        <v>1</v>
      </c>
      <c r="B30" s="20" t="s">
        <v>18</v>
      </c>
      <c r="C30" s="38">
        <v>32</v>
      </c>
      <c r="D30" s="57" t="s">
        <v>49</v>
      </c>
      <c r="E30" s="46">
        <v>497</v>
      </c>
      <c r="F30" s="11" t="s">
        <v>33</v>
      </c>
      <c r="G30" s="21">
        <f>C30*E30</f>
        <v>15904</v>
      </c>
    </row>
    <row r="31" spans="1:7" s="9" customFormat="1" ht="75" x14ac:dyDescent="0.3">
      <c r="A31" s="10">
        <v>2</v>
      </c>
      <c r="B31" s="20" t="s">
        <v>19</v>
      </c>
      <c r="C31" s="38">
        <v>3</v>
      </c>
      <c r="D31" s="57" t="s">
        <v>51</v>
      </c>
      <c r="E31" s="48">
        <v>1426.33</v>
      </c>
      <c r="F31" s="11" t="s">
        <v>34</v>
      </c>
      <c r="G31" s="21">
        <f t="shared" ref="G31:G34" si="1">C31*E31</f>
        <v>4278.99</v>
      </c>
    </row>
    <row r="32" spans="1:7" s="9" customFormat="1" ht="75" x14ac:dyDescent="0.3">
      <c r="A32" s="10">
        <v>3</v>
      </c>
      <c r="B32" s="20" t="s">
        <v>58</v>
      </c>
      <c r="C32" s="38">
        <v>8</v>
      </c>
      <c r="D32" s="57" t="s">
        <v>49</v>
      </c>
      <c r="E32" s="49">
        <v>124.3</v>
      </c>
      <c r="F32" s="11" t="s">
        <v>33</v>
      </c>
      <c r="G32" s="12">
        <f t="shared" si="1"/>
        <v>994.4</v>
      </c>
    </row>
    <row r="33" spans="1:9" s="9" customFormat="1" ht="75" x14ac:dyDescent="0.3">
      <c r="A33" s="10">
        <v>4</v>
      </c>
      <c r="B33" s="20" t="s">
        <v>20</v>
      </c>
      <c r="C33" s="38">
        <v>10</v>
      </c>
      <c r="D33" s="57" t="s">
        <v>49</v>
      </c>
      <c r="E33" s="46">
        <v>497</v>
      </c>
      <c r="F33" s="11" t="s">
        <v>33</v>
      </c>
      <c r="G33" s="21">
        <f t="shared" si="1"/>
        <v>4970</v>
      </c>
    </row>
    <row r="34" spans="1:9" s="9" customFormat="1" ht="131.25" customHeight="1" x14ac:dyDescent="0.3">
      <c r="A34" s="65">
        <v>5</v>
      </c>
      <c r="B34" s="66" t="s">
        <v>64</v>
      </c>
      <c r="C34" s="38">
        <v>1</v>
      </c>
      <c r="D34" s="57" t="s">
        <v>49</v>
      </c>
      <c r="E34" s="49">
        <v>3610</v>
      </c>
      <c r="F34" s="11" t="s">
        <v>33</v>
      </c>
      <c r="G34" s="21">
        <f t="shared" si="1"/>
        <v>3610</v>
      </c>
    </row>
    <row r="35" spans="1:9" ht="18.75" x14ac:dyDescent="0.3">
      <c r="A35" s="65"/>
      <c r="B35" s="66"/>
      <c r="C35" s="68" t="s">
        <v>63</v>
      </c>
      <c r="D35" s="68"/>
      <c r="E35" s="68"/>
      <c r="F35" s="68"/>
      <c r="G35" s="61">
        <f>I35</f>
        <v>29757.39</v>
      </c>
      <c r="I35" s="26">
        <f>SUM(G30:G34)</f>
        <v>29757.39</v>
      </c>
    </row>
    <row r="38" spans="1:9" ht="15.75" x14ac:dyDescent="0.25">
      <c r="A38" s="5"/>
      <c r="B38" s="6"/>
      <c r="C38" s="40"/>
      <c r="D38" s="43"/>
      <c r="E38" s="50"/>
      <c r="F38" s="7"/>
      <c r="G38" s="7"/>
    </row>
    <row r="39" spans="1:9" ht="15.75" x14ac:dyDescent="0.25">
      <c r="A39" s="70" t="s">
        <v>22</v>
      </c>
      <c r="B39" s="71"/>
      <c r="C39" s="71"/>
      <c r="D39" s="71"/>
      <c r="E39" s="71"/>
      <c r="F39" s="71"/>
      <c r="G39" s="71"/>
    </row>
    <row r="40" spans="1:9" ht="15.75" x14ac:dyDescent="0.25">
      <c r="A40" s="72" t="s">
        <v>23</v>
      </c>
      <c r="B40" s="72"/>
      <c r="C40" s="75">
        <v>170415</v>
      </c>
      <c r="D40" s="75"/>
      <c r="E40" s="34"/>
      <c r="F40" s="23"/>
      <c r="G40" s="23"/>
    </row>
    <row r="41" spans="1:9" ht="15.75" x14ac:dyDescent="0.25">
      <c r="A41" s="72" t="s">
        <v>24</v>
      </c>
      <c r="B41" s="72"/>
      <c r="C41" s="76">
        <f>I35</f>
        <v>29757.39</v>
      </c>
      <c r="D41" s="76"/>
      <c r="E41" s="34"/>
      <c r="F41" s="23"/>
      <c r="G41" s="23"/>
    </row>
    <row r="42" spans="1:9" ht="15.75" x14ac:dyDescent="0.25">
      <c r="A42" s="24"/>
      <c r="B42" s="25" t="s">
        <v>35</v>
      </c>
      <c r="C42" s="76">
        <f>C40+C41</f>
        <v>200172.39</v>
      </c>
      <c r="D42" s="76"/>
      <c r="E42" s="34"/>
      <c r="F42" s="23"/>
      <c r="G42" s="23"/>
    </row>
    <row r="43" spans="1:9" ht="15.75" x14ac:dyDescent="0.25">
      <c r="A43" s="24"/>
      <c r="B43" s="25" t="s">
        <v>52</v>
      </c>
      <c r="C43" s="77">
        <v>200000</v>
      </c>
      <c r="D43" s="77"/>
      <c r="E43" s="34"/>
      <c r="F43" s="23"/>
      <c r="G43" s="23"/>
    </row>
    <row r="44" spans="1:9" ht="15.75" x14ac:dyDescent="0.25">
      <c r="A44" s="5"/>
      <c r="B44" s="6"/>
      <c r="C44" s="40"/>
      <c r="D44" s="43"/>
      <c r="E44" s="50"/>
      <c r="F44" s="7"/>
      <c r="G44" s="7"/>
    </row>
    <row r="45" spans="1:9" ht="15.75" x14ac:dyDescent="0.25">
      <c r="A45" s="5"/>
      <c r="B45" s="6"/>
      <c r="C45" s="40"/>
      <c r="D45" s="43"/>
      <c r="E45" s="50"/>
      <c r="F45" s="7"/>
      <c r="G45" s="7"/>
    </row>
    <row r="46" spans="1:9" ht="15.75" x14ac:dyDescent="0.25">
      <c r="A46" s="5"/>
      <c r="B46" s="6"/>
      <c r="C46" s="40"/>
      <c r="D46" s="43"/>
      <c r="E46" s="50"/>
      <c r="F46" s="7"/>
      <c r="G46" s="7"/>
    </row>
    <row r="47" spans="1:9" ht="15.75" x14ac:dyDescent="0.25">
      <c r="A47" s="5"/>
      <c r="B47" s="22" t="s">
        <v>25</v>
      </c>
      <c r="C47" s="67" t="s">
        <v>26</v>
      </c>
      <c r="D47" s="67"/>
      <c r="E47" s="67"/>
      <c r="F47" s="67"/>
      <c r="G47" s="67"/>
    </row>
    <row r="48" spans="1:9" ht="15.75" x14ac:dyDescent="0.25">
      <c r="A48" s="5"/>
      <c r="B48" s="22"/>
      <c r="C48" s="67" t="s">
        <v>27</v>
      </c>
      <c r="D48" s="67"/>
      <c r="E48" s="67"/>
      <c r="F48" s="67"/>
      <c r="G48" s="67"/>
    </row>
    <row r="49" spans="1:7" ht="15.75" x14ac:dyDescent="0.25">
      <c r="A49" s="5"/>
      <c r="B49" s="22"/>
      <c r="C49" s="67" t="s">
        <v>28</v>
      </c>
      <c r="D49" s="67"/>
      <c r="E49" s="67"/>
      <c r="F49" s="67"/>
      <c r="G49" s="67"/>
    </row>
    <row r="50" spans="1:7" ht="15.75" x14ac:dyDescent="0.25">
      <c r="A50" s="5"/>
      <c r="B50" s="6"/>
      <c r="C50" s="40"/>
      <c r="D50" s="43"/>
      <c r="E50" s="50"/>
      <c r="F50" s="7"/>
      <c r="G50" s="7"/>
    </row>
    <row r="51" spans="1:7" ht="15.75" x14ac:dyDescent="0.25">
      <c r="A51" s="5"/>
      <c r="B51" s="6"/>
      <c r="C51" s="40"/>
      <c r="D51" s="43"/>
      <c r="E51" s="50"/>
      <c r="F51" s="7"/>
      <c r="G51" s="7"/>
    </row>
  </sheetData>
  <mergeCells count="17">
    <mergeCell ref="A1:G1"/>
    <mergeCell ref="A39:G39"/>
    <mergeCell ref="A40:B40"/>
    <mergeCell ref="A41:B41"/>
    <mergeCell ref="C47:G47"/>
    <mergeCell ref="C2:D2"/>
    <mergeCell ref="C3:D3"/>
    <mergeCell ref="C40:D40"/>
    <mergeCell ref="C41:D41"/>
    <mergeCell ref="C42:D42"/>
    <mergeCell ref="C43:D43"/>
    <mergeCell ref="B34:B35"/>
    <mergeCell ref="A34:A35"/>
    <mergeCell ref="C48:G48"/>
    <mergeCell ref="C49:G49"/>
    <mergeCell ref="C19:F19"/>
    <mergeCell ref="C35:F35"/>
  </mergeCells>
  <pageMargins left="0.46568627450980399" right="0.20833333333333301" top="0.75" bottom="0.75" header="0.3" footer="0.3"/>
  <pageSetup paperSize="9" orientation="portrait" verticalDpi="0" r:id="rId1"/>
  <headerFooter differentFirst="1">
    <oddHeader>&amp;C&amp;"-,Bold"&amp;UPage No&amp;P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topLeftCell="B1" zoomScale="85" zoomScaleNormal="100" zoomScalePageLayoutView="85" workbookViewId="0">
      <selection activeCell="B6" sqref="B6"/>
    </sheetView>
  </sheetViews>
  <sheetFormatPr defaultColWidth="25.42578125" defaultRowHeight="15" x14ac:dyDescent="0.25"/>
  <cols>
    <col min="1" max="1" width="6.28515625" style="36"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69" t="s">
        <v>62</v>
      </c>
      <c r="B1" s="69"/>
      <c r="C1" s="69"/>
      <c r="D1" s="69"/>
      <c r="E1" s="69"/>
      <c r="F1" s="69"/>
      <c r="G1" s="69"/>
    </row>
    <row r="2" spans="1:7" ht="15.75" x14ac:dyDescent="0.25">
      <c r="A2" s="27" t="s">
        <v>0</v>
      </c>
      <c r="B2" s="28" t="s">
        <v>1</v>
      </c>
      <c r="C2" s="73" t="s">
        <v>2</v>
      </c>
      <c r="D2" s="73"/>
      <c r="E2" s="29" t="s">
        <v>3</v>
      </c>
      <c r="F2" s="29" t="s">
        <v>4</v>
      </c>
      <c r="G2" s="29" t="s">
        <v>5</v>
      </c>
    </row>
    <row r="3" spans="1:7" s="9" customFormat="1" ht="18.75" x14ac:dyDescent="0.3">
      <c r="A3" s="19" t="s">
        <v>37</v>
      </c>
      <c r="B3" s="19" t="s">
        <v>6</v>
      </c>
      <c r="C3" s="74"/>
      <c r="D3" s="74"/>
      <c r="E3" s="37"/>
      <c r="F3" s="19"/>
      <c r="G3" s="19"/>
    </row>
    <row r="4" spans="1:7" s="9" customFormat="1" ht="93.75" x14ac:dyDescent="0.3">
      <c r="A4" s="10">
        <v>1</v>
      </c>
      <c r="B4" s="18" t="s">
        <v>29</v>
      </c>
      <c r="C4" s="55">
        <f>'01'!C4</f>
        <v>40</v>
      </c>
      <c r="D4" s="56" t="s">
        <v>49</v>
      </c>
      <c r="E4" s="46">
        <v>1130</v>
      </c>
      <c r="F4" s="11" t="s">
        <v>30</v>
      </c>
      <c r="G4" s="12">
        <f>C4*E4</f>
        <v>45200</v>
      </c>
    </row>
    <row r="5" spans="1:7" s="9" customFormat="1" ht="75" x14ac:dyDescent="0.3">
      <c r="A5" s="10">
        <v>2</v>
      </c>
      <c r="B5" s="20" t="s">
        <v>54</v>
      </c>
      <c r="C5" s="38">
        <f>'01'!C5</f>
        <v>5</v>
      </c>
      <c r="D5" s="57" t="s">
        <v>49</v>
      </c>
      <c r="E5" s="46">
        <v>985</v>
      </c>
      <c r="F5" s="11" t="s">
        <v>30</v>
      </c>
      <c r="G5" s="12">
        <f t="shared" ref="G5:G19" si="0">C5*E5</f>
        <v>4925</v>
      </c>
    </row>
    <row r="6" spans="1:7" s="9" customFormat="1" ht="56.25" x14ac:dyDescent="0.3">
      <c r="A6" s="10">
        <v>3</v>
      </c>
      <c r="B6" s="20" t="s">
        <v>7</v>
      </c>
      <c r="C6" s="38">
        <f>'01'!C6</f>
        <v>6</v>
      </c>
      <c r="D6" s="57" t="s">
        <v>49</v>
      </c>
      <c r="E6" s="46">
        <v>916</v>
      </c>
      <c r="F6" s="11" t="s">
        <v>31</v>
      </c>
      <c r="G6" s="12">
        <f t="shared" si="0"/>
        <v>5496</v>
      </c>
    </row>
    <row r="7" spans="1:7" s="9" customFormat="1" ht="75" x14ac:dyDescent="0.3">
      <c r="A7" s="10">
        <v>4</v>
      </c>
      <c r="B7" s="20" t="s">
        <v>8</v>
      </c>
      <c r="C7" s="38">
        <f>'01'!C7</f>
        <v>2</v>
      </c>
      <c r="D7" s="57" t="s">
        <v>49</v>
      </c>
      <c r="E7" s="46">
        <v>2456</v>
      </c>
      <c r="F7" s="11" t="s">
        <v>31</v>
      </c>
      <c r="G7" s="12">
        <f t="shared" si="0"/>
        <v>4912</v>
      </c>
    </row>
    <row r="8" spans="1:7" s="9" customFormat="1" ht="75" x14ac:dyDescent="0.3">
      <c r="A8" s="10">
        <v>5</v>
      </c>
      <c r="B8" s="20" t="s">
        <v>9</v>
      </c>
      <c r="C8" s="38">
        <f>'01'!C8</f>
        <v>1</v>
      </c>
      <c r="D8" s="57" t="s">
        <v>49</v>
      </c>
      <c r="E8" s="46">
        <v>9261</v>
      </c>
      <c r="F8" s="11" t="s">
        <v>31</v>
      </c>
      <c r="G8" s="12">
        <f t="shared" si="0"/>
        <v>9261</v>
      </c>
    </row>
    <row r="9" spans="1:7" s="9" customFormat="1" ht="37.5" x14ac:dyDescent="0.3">
      <c r="A9" s="10">
        <v>6</v>
      </c>
      <c r="B9" s="20" t="s">
        <v>10</v>
      </c>
      <c r="C9" s="53">
        <f>'01'!C9</f>
        <v>40</v>
      </c>
      <c r="D9" s="42" t="s">
        <v>49</v>
      </c>
      <c r="E9" s="46">
        <v>54</v>
      </c>
      <c r="F9" s="11" t="s">
        <v>31</v>
      </c>
      <c r="G9" s="12">
        <f t="shared" si="0"/>
        <v>2160</v>
      </c>
    </row>
    <row r="10" spans="1:7" s="9" customFormat="1" ht="56.25" x14ac:dyDescent="0.3">
      <c r="A10" s="10">
        <v>7</v>
      </c>
      <c r="B10" s="20" t="s">
        <v>11</v>
      </c>
      <c r="C10" s="54">
        <f>'01'!C10</f>
        <v>5</v>
      </c>
      <c r="D10" s="45" t="s">
        <v>49</v>
      </c>
      <c r="E10" s="46">
        <v>83</v>
      </c>
      <c r="F10" s="11" t="s">
        <v>31</v>
      </c>
      <c r="G10" s="12">
        <f t="shared" si="0"/>
        <v>415</v>
      </c>
    </row>
    <row r="11" spans="1:7" s="9" customFormat="1" ht="56.25" x14ac:dyDescent="0.3">
      <c r="A11" s="10">
        <v>8</v>
      </c>
      <c r="B11" s="20" t="s">
        <v>53</v>
      </c>
      <c r="C11" s="38">
        <f>'01'!C11</f>
        <v>5</v>
      </c>
      <c r="D11" s="57" t="s">
        <v>49</v>
      </c>
      <c r="E11" s="46">
        <v>162</v>
      </c>
      <c r="F11" s="11" t="s">
        <v>31</v>
      </c>
      <c r="G11" s="12">
        <f t="shared" si="0"/>
        <v>810</v>
      </c>
    </row>
    <row r="12" spans="1:7" s="9" customFormat="1" ht="37.5" x14ac:dyDescent="0.3">
      <c r="A12" s="10">
        <v>9</v>
      </c>
      <c r="B12" s="20" t="s">
        <v>12</v>
      </c>
      <c r="C12" s="38">
        <f>'01'!C12</f>
        <v>8</v>
      </c>
      <c r="D12" s="57" t="s">
        <v>49</v>
      </c>
      <c r="E12" s="46">
        <v>72</v>
      </c>
      <c r="F12" s="11" t="s">
        <v>31</v>
      </c>
      <c r="G12" s="12">
        <f t="shared" si="0"/>
        <v>576</v>
      </c>
    </row>
    <row r="13" spans="1:7" s="9" customFormat="1" ht="93.75" x14ac:dyDescent="0.3">
      <c r="A13" s="10">
        <v>10</v>
      </c>
      <c r="B13" s="20" t="s">
        <v>55</v>
      </c>
      <c r="C13" s="38">
        <f>'01'!C13</f>
        <v>120</v>
      </c>
      <c r="D13" s="57" t="s">
        <v>50</v>
      </c>
      <c r="E13" s="46">
        <v>222</v>
      </c>
      <c r="F13" s="11" t="s">
        <v>32</v>
      </c>
      <c r="G13" s="12">
        <f t="shared" si="0"/>
        <v>26640</v>
      </c>
    </row>
    <row r="14" spans="1:7" s="9" customFormat="1" ht="156.75" customHeight="1" x14ac:dyDescent="0.3">
      <c r="A14" s="10">
        <v>11</v>
      </c>
      <c r="B14" s="20" t="s">
        <v>56</v>
      </c>
      <c r="C14" s="53">
        <f>'01'!C14</f>
        <v>30</v>
      </c>
      <c r="D14" s="42" t="s">
        <v>50</v>
      </c>
      <c r="E14" s="46">
        <v>341</v>
      </c>
      <c r="F14" s="11" t="s">
        <v>32</v>
      </c>
      <c r="G14" s="12">
        <f t="shared" si="0"/>
        <v>10230</v>
      </c>
    </row>
    <row r="15" spans="1:7" s="9" customFormat="1" ht="93" customHeight="1" x14ac:dyDescent="0.3">
      <c r="A15" s="10">
        <v>12</v>
      </c>
      <c r="B15" s="20" t="s">
        <v>13</v>
      </c>
      <c r="C15" s="38">
        <f>'01'!C15</f>
        <v>40</v>
      </c>
      <c r="D15" s="57" t="s">
        <v>50</v>
      </c>
      <c r="E15" s="46">
        <v>524</v>
      </c>
      <c r="F15" s="11" t="s">
        <v>32</v>
      </c>
      <c r="G15" s="12">
        <f t="shared" si="0"/>
        <v>20960</v>
      </c>
    </row>
    <row r="16" spans="1:7" s="9" customFormat="1" ht="59.25" customHeight="1" x14ac:dyDescent="0.3">
      <c r="A16" s="10">
        <v>13</v>
      </c>
      <c r="B16" s="20" t="s">
        <v>14</v>
      </c>
      <c r="C16" s="38">
        <f>'01'!C16</f>
        <v>8</v>
      </c>
      <c r="D16" s="57" t="s">
        <v>49</v>
      </c>
      <c r="E16" s="46">
        <v>3185</v>
      </c>
      <c r="F16" s="11" t="s">
        <v>31</v>
      </c>
      <c r="G16" s="12">
        <f t="shared" si="0"/>
        <v>25480</v>
      </c>
    </row>
    <row r="17" spans="1:9" s="9" customFormat="1" ht="95.25" customHeight="1" x14ac:dyDescent="0.3">
      <c r="A17" s="10">
        <v>14</v>
      </c>
      <c r="B17" s="20" t="s">
        <v>15</v>
      </c>
      <c r="C17" s="38">
        <f>'01'!C17</f>
        <v>40</v>
      </c>
      <c r="D17" s="57" t="s">
        <v>49</v>
      </c>
      <c r="E17" s="46">
        <v>70</v>
      </c>
      <c r="F17" s="11" t="s">
        <v>31</v>
      </c>
      <c r="G17" s="12">
        <f t="shared" si="0"/>
        <v>2800</v>
      </c>
    </row>
    <row r="18" spans="1:9" s="9" customFormat="1" ht="151.5" customHeight="1" x14ac:dyDescent="0.3">
      <c r="A18" s="10">
        <v>15</v>
      </c>
      <c r="B18" s="20" t="s">
        <v>57</v>
      </c>
      <c r="C18" s="38">
        <f>'01'!C18</f>
        <v>30</v>
      </c>
      <c r="D18" s="57" t="s">
        <v>50</v>
      </c>
      <c r="E18" s="46">
        <v>252</v>
      </c>
      <c r="F18" s="11" t="s">
        <v>32</v>
      </c>
      <c r="G18" s="12">
        <f t="shared" si="0"/>
        <v>7560</v>
      </c>
    </row>
    <row r="19" spans="1:9" s="9" customFormat="1" ht="129.75" customHeight="1" x14ac:dyDescent="0.3">
      <c r="A19" s="10">
        <v>16</v>
      </c>
      <c r="B19" s="20" t="s">
        <v>16</v>
      </c>
      <c r="C19" s="38" t="e">
        <f>'01'!#REF!</f>
        <v>#REF!</v>
      </c>
      <c r="D19" s="57" t="s">
        <v>49</v>
      </c>
      <c r="E19" s="46">
        <v>800</v>
      </c>
      <c r="F19" s="11" t="s">
        <v>31</v>
      </c>
      <c r="G19" s="12" t="e">
        <f t="shared" si="0"/>
        <v>#REF!</v>
      </c>
      <c r="I19" s="26" t="e">
        <f>SUM(G4:G19)</f>
        <v>#REF!</v>
      </c>
    </row>
    <row r="20" spans="1:9" s="9" customFormat="1" ht="18.75" x14ac:dyDescent="0.3">
      <c r="A20" s="13"/>
      <c r="B20" s="14"/>
      <c r="C20" s="78"/>
      <c r="D20" s="78"/>
      <c r="E20" s="78"/>
      <c r="F20" s="78"/>
    </row>
    <row r="21" spans="1:9" s="9" customFormat="1" ht="18.75" x14ac:dyDescent="0.3">
      <c r="A21" s="13"/>
      <c r="B21" s="14"/>
      <c r="C21" s="58"/>
      <c r="D21" s="58"/>
      <c r="E21" s="58"/>
      <c r="F21" s="58"/>
    </row>
    <row r="22" spans="1:9" s="9" customFormat="1" ht="18.75" x14ac:dyDescent="0.3">
      <c r="A22" s="13"/>
      <c r="B22" s="14"/>
      <c r="C22" s="35"/>
      <c r="D22" s="35"/>
      <c r="E22" s="35"/>
      <c r="F22" s="35"/>
    </row>
    <row r="23" spans="1:9" s="9" customFormat="1" ht="18.75" x14ac:dyDescent="0.3">
      <c r="A23" s="15" t="s">
        <v>36</v>
      </c>
      <c r="B23" s="16" t="s">
        <v>17</v>
      </c>
      <c r="C23" s="39"/>
      <c r="D23" s="52"/>
      <c r="E23" s="47"/>
      <c r="F23" s="17"/>
      <c r="G23" s="4"/>
    </row>
    <row r="24" spans="1:9" s="9" customFormat="1" ht="37.5" x14ac:dyDescent="0.3">
      <c r="A24" s="10">
        <v>1</v>
      </c>
      <c r="B24" s="20" t="s">
        <v>18</v>
      </c>
      <c r="C24" s="38">
        <f>'01'!C30</f>
        <v>32</v>
      </c>
      <c r="D24" s="57" t="s">
        <v>49</v>
      </c>
      <c r="E24" s="46">
        <v>497</v>
      </c>
      <c r="F24" s="11" t="s">
        <v>33</v>
      </c>
      <c r="G24" s="21">
        <f>C24*E24</f>
        <v>15904</v>
      </c>
    </row>
    <row r="25" spans="1:9" s="9" customFormat="1" ht="75" x14ac:dyDescent="0.3">
      <c r="A25" s="10">
        <v>2</v>
      </c>
      <c r="B25" s="20" t="s">
        <v>19</v>
      </c>
      <c r="C25" s="38">
        <f>'01'!C31</f>
        <v>3</v>
      </c>
      <c r="D25" s="57" t="s">
        <v>51</v>
      </c>
      <c r="E25" s="48">
        <v>1426.33</v>
      </c>
      <c r="F25" s="11" t="s">
        <v>34</v>
      </c>
      <c r="G25" s="21">
        <f t="shared" ref="G25:G28" si="1">C25*E25</f>
        <v>4278.99</v>
      </c>
    </row>
    <row r="26" spans="1:9" s="9" customFormat="1" ht="75" x14ac:dyDescent="0.3">
      <c r="A26" s="10">
        <v>3</v>
      </c>
      <c r="B26" s="20" t="s">
        <v>58</v>
      </c>
      <c r="C26" s="38">
        <f>'01'!C32</f>
        <v>8</v>
      </c>
      <c r="D26" s="57" t="s">
        <v>49</v>
      </c>
      <c r="E26" s="49">
        <v>124.3</v>
      </c>
      <c r="F26" s="11" t="s">
        <v>33</v>
      </c>
      <c r="G26" s="12">
        <f t="shared" si="1"/>
        <v>994.4</v>
      </c>
    </row>
    <row r="27" spans="1:9" s="9" customFormat="1" ht="75" x14ac:dyDescent="0.3">
      <c r="A27" s="10">
        <v>4</v>
      </c>
      <c r="B27" s="20" t="s">
        <v>20</v>
      </c>
      <c r="C27" s="38">
        <f>'01'!C33</f>
        <v>10</v>
      </c>
      <c r="D27" s="57" t="s">
        <v>49</v>
      </c>
      <c r="E27" s="46">
        <v>497</v>
      </c>
      <c r="F27" s="11" t="s">
        <v>33</v>
      </c>
      <c r="G27" s="21">
        <f t="shared" si="1"/>
        <v>4970</v>
      </c>
    </row>
    <row r="28" spans="1:9" s="9" customFormat="1" ht="131.25" x14ac:dyDescent="0.3">
      <c r="A28" s="10">
        <v>5</v>
      </c>
      <c r="B28" s="20" t="s">
        <v>21</v>
      </c>
      <c r="C28" s="38">
        <f>'01'!C34</f>
        <v>1</v>
      </c>
      <c r="D28" s="57" t="s">
        <v>49</v>
      </c>
      <c r="E28" s="49">
        <v>3610</v>
      </c>
      <c r="F28" s="11" t="s">
        <v>33</v>
      </c>
      <c r="G28" s="21">
        <f t="shared" si="1"/>
        <v>3610</v>
      </c>
    </row>
    <row r="29" spans="1:9" ht="18.75" x14ac:dyDescent="0.3">
      <c r="A29" s="79" t="s">
        <v>60</v>
      </c>
      <c r="B29" s="79"/>
      <c r="C29" s="79"/>
      <c r="D29" s="79"/>
      <c r="E29" s="79"/>
      <c r="F29" s="79"/>
      <c r="G29" s="79"/>
      <c r="I29" s="26">
        <f>SUM(G24:G28)</f>
        <v>29757.39</v>
      </c>
    </row>
    <row r="30" spans="1:9" ht="15.75" customHeight="1" x14ac:dyDescent="0.25">
      <c r="A30" s="80" t="s">
        <v>61</v>
      </c>
      <c r="B30" s="80"/>
      <c r="C30" s="80"/>
      <c r="D30" s="80"/>
      <c r="E30" s="80"/>
      <c r="F30" s="80"/>
      <c r="G30" s="80"/>
    </row>
    <row r="31" spans="1:9" x14ac:dyDescent="0.25">
      <c r="A31" s="80"/>
      <c r="B31" s="80"/>
      <c r="C31" s="80"/>
      <c r="D31" s="80"/>
      <c r="E31" s="80"/>
      <c r="F31" s="80"/>
      <c r="G31" s="80"/>
    </row>
    <row r="32" spans="1:9" ht="15.75" x14ac:dyDescent="0.25">
      <c r="A32" s="5"/>
      <c r="B32" s="6"/>
      <c r="C32" s="40"/>
      <c r="D32" s="43"/>
      <c r="E32" s="50"/>
      <c r="F32" s="7"/>
      <c r="G32" s="7"/>
    </row>
    <row r="33" spans="1:7" ht="15.75" x14ac:dyDescent="0.25">
      <c r="A33" s="70" t="s">
        <v>22</v>
      </c>
      <c r="B33" s="71"/>
      <c r="C33" s="71"/>
      <c r="D33" s="71"/>
      <c r="E33" s="71"/>
      <c r="F33" s="71"/>
      <c r="G33" s="71"/>
    </row>
    <row r="34" spans="1:7" ht="15.75" x14ac:dyDescent="0.25">
      <c r="A34" s="72" t="s">
        <v>23</v>
      </c>
      <c r="B34" s="72"/>
      <c r="C34" s="75" t="e">
        <f>I19</f>
        <v>#REF!</v>
      </c>
      <c r="D34" s="75"/>
      <c r="E34" s="34"/>
      <c r="F34" s="23"/>
      <c r="G34" s="23"/>
    </row>
    <row r="35" spans="1:7" ht="15.75" x14ac:dyDescent="0.25">
      <c r="A35" s="72" t="s">
        <v>24</v>
      </c>
      <c r="B35" s="72"/>
      <c r="C35" s="76">
        <f>I29</f>
        <v>29757.39</v>
      </c>
      <c r="D35" s="76"/>
      <c r="E35" s="34"/>
      <c r="F35" s="23"/>
      <c r="G35" s="23"/>
    </row>
    <row r="36" spans="1:7" ht="15.75" x14ac:dyDescent="0.25">
      <c r="A36" s="33"/>
      <c r="B36" s="25" t="s">
        <v>35</v>
      </c>
      <c r="C36" s="76" t="e">
        <f>C34+C35</f>
        <v>#REF!</v>
      </c>
      <c r="D36" s="76"/>
      <c r="E36" s="34"/>
      <c r="F36" s="23"/>
      <c r="G36" s="23"/>
    </row>
    <row r="37" spans="1:7" ht="15.75" x14ac:dyDescent="0.25">
      <c r="A37" s="33"/>
      <c r="B37" s="25" t="s">
        <v>52</v>
      </c>
      <c r="C37" s="77">
        <f>'01'!C43:D43</f>
        <v>200000</v>
      </c>
      <c r="D37" s="77"/>
      <c r="E37" s="34"/>
      <c r="F37" s="23"/>
      <c r="G37" s="23"/>
    </row>
    <row r="38" spans="1:7" ht="15.75" x14ac:dyDescent="0.25">
      <c r="A38" s="5"/>
      <c r="B38" s="6"/>
      <c r="C38" s="40"/>
      <c r="D38" s="43"/>
      <c r="E38" s="50"/>
      <c r="F38" s="7"/>
      <c r="G38" s="7"/>
    </row>
    <row r="39" spans="1:7" ht="15.75" x14ac:dyDescent="0.25">
      <c r="A39" s="5"/>
      <c r="B39" s="6"/>
      <c r="C39" s="40"/>
      <c r="D39" s="43"/>
      <c r="E39" s="50"/>
      <c r="F39" s="7"/>
      <c r="G39" s="7"/>
    </row>
    <row r="40" spans="1:7" ht="15.75" x14ac:dyDescent="0.25">
      <c r="A40" s="5"/>
      <c r="B40" s="6"/>
      <c r="C40" s="40"/>
      <c r="D40" s="43"/>
      <c r="E40" s="50"/>
      <c r="F40" s="7"/>
      <c r="G40" s="7"/>
    </row>
    <row r="41" spans="1:7" ht="15.75" x14ac:dyDescent="0.25">
      <c r="A41" s="5"/>
      <c r="B41" s="22"/>
      <c r="C41" s="67" t="s">
        <v>47</v>
      </c>
      <c r="D41" s="67"/>
      <c r="E41" s="67"/>
      <c r="F41" s="67"/>
      <c r="G41" s="67"/>
    </row>
    <row r="42" spans="1:7" ht="15.75" x14ac:dyDescent="0.25">
      <c r="A42" s="5"/>
      <c r="B42" s="22"/>
      <c r="C42" s="67" t="s">
        <v>48</v>
      </c>
      <c r="D42" s="67"/>
      <c r="E42" s="67"/>
      <c r="F42" s="67"/>
      <c r="G42" s="67"/>
    </row>
    <row r="43" spans="1:7" ht="15.75" x14ac:dyDescent="0.25">
      <c r="A43" s="5"/>
      <c r="B43" s="22"/>
      <c r="C43" s="67" t="s">
        <v>28</v>
      </c>
      <c r="D43" s="67"/>
      <c r="E43" s="67"/>
      <c r="F43" s="67"/>
      <c r="G43" s="67"/>
    </row>
    <row r="44" spans="1:7" ht="15.75" x14ac:dyDescent="0.25">
      <c r="A44" s="5"/>
      <c r="B44" s="6"/>
      <c r="C44" s="40"/>
      <c r="D44" s="43"/>
      <c r="E44" s="50"/>
      <c r="F44" s="7"/>
      <c r="G44" s="7"/>
    </row>
    <row r="45" spans="1:7" ht="15.75" x14ac:dyDescent="0.25">
      <c r="A45" s="5"/>
      <c r="B45" s="6"/>
      <c r="C45" s="40"/>
      <c r="D45" s="43"/>
      <c r="E45" s="50"/>
      <c r="F45" s="7"/>
      <c r="G45" s="7"/>
    </row>
  </sheetData>
  <mergeCells count="16">
    <mergeCell ref="A30:G31"/>
    <mergeCell ref="C42:G42"/>
    <mergeCell ref="C43:G43"/>
    <mergeCell ref="C35:D35"/>
    <mergeCell ref="C36:D36"/>
    <mergeCell ref="C37:D37"/>
    <mergeCell ref="A33:G33"/>
    <mergeCell ref="A34:B34"/>
    <mergeCell ref="C34:D34"/>
    <mergeCell ref="A35:B35"/>
    <mergeCell ref="C41:G41"/>
    <mergeCell ref="A1:G1"/>
    <mergeCell ref="C2:D2"/>
    <mergeCell ref="C3:D3"/>
    <mergeCell ref="C20:F20"/>
    <mergeCell ref="A29:G29"/>
  </mergeCells>
  <pageMargins left="0.19345238095238096" right="0.20833333333333301" top="0.75" bottom="0.75" header="0.3" footer="0.3"/>
  <pageSetup paperSize="9" orientation="portrait" verticalDpi="0" r:id="rId1"/>
  <headerFooter differentFirst="1">
    <oddHeader>&amp;C&amp;"-,Bold"&amp;UPage No&amp;P</oddHeader>
    <firstHeader>&amp;C&amp;"-,Bold"&amp;22&amp;U(SCHEDULE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zoomScaleNormal="100" workbookViewId="0">
      <selection activeCell="D8" sqref="D8:J10"/>
    </sheetView>
  </sheetViews>
  <sheetFormatPr defaultRowHeight="15" x14ac:dyDescent="0.25"/>
  <cols>
    <col min="8" max="8" width="10.85546875" bestFit="1" customWidth="1"/>
  </cols>
  <sheetData>
    <row r="1" spans="1:10" ht="22.5" customHeight="1" x14ac:dyDescent="0.3">
      <c r="A1" s="83" t="s">
        <v>45</v>
      </c>
      <c r="B1" s="83"/>
      <c r="C1" s="83"/>
      <c r="D1" s="83"/>
      <c r="E1" s="83"/>
      <c r="F1" s="83"/>
      <c r="G1" s="83"/>
      <c r="H1" s="83"/>
      <c r="I1" s="83"/>
      <c r="J1" s="83"/>
    </row>
    <row r="4" spans="1:10" ht="18.75" x14ac:dyDescent="0.3">
      <c r="A4" s="30" t="s">
        <v>38</v>
      </c>
      <c r="B4" s="30"/>
      <c r="C4" s="30"/>
      <c r="D4" s="30"/>
      <c r="E4" s="30"/>
      <c r="F4" s="30"/>
      <c r="G4" s="30"/>
      <c r="H4" s="30"/>
      <c r="I4" s="30"/>
    </row>
    <row r="5" spans="1:10" ht="18.75" x14ac:dyDescent="0.3">
      <c r="A5" s="30"/>
      <c r="B5" s="30"/>
      <c r="C5" s="30"/>
      <c r="D5" s="30"/>
      <c r="E5" s="30"/>
      <c r="F5" s="30"/>
      <c r="G5" s="30"/>
      <c r="H5" s="30"/>
      <c r="I5" s="30"/>
    </row>
    <row r="6" spans="1:10" ht="18.75" x14ac:dyDescent="0.3">
      <c r="A6" s="30" t="s">
        <v>39</v>
      </c>
      <c r="B6" s="30"/>
      <c r="C6" s="30"/>
      <c r="D6" s="30"/>
      <c r="E6" s="30"/>
      <c r="F6" s="30"/>
      <c r="G6" s="30"/>
      <c r="H6" s="30"/>
      <c r="I6" s="30"/>
    </row>
    <row r="7" spans="1:10" ht="18.75" x14ac:dyDescent="0.3">
      <c r="A7" s="30"/>
      <c r="B7" s="30"/>
      <c r="C7" s="30"/>
      <c r="D7" s="30"/>
      <c r="E7" s="30"/>
      <c r="F7" s="30"/>
      <c r="G7" s="30"/>
      <c r="H7" s="30"/>
      <c r="I7" s="30"/>
    </row>
    <row r="8" spans="1:10" ht="18.75" customHeight="1" x14ac:dyDescent="0.3">
      <c r="A8" s="30" t="s">
        <v>40</v>
      </c>
      <c r="B8" s="30"/>
      <c r="C8" s="30"/>
      <c r="D8" s="82" t="str">
        <f>'01'!$A$1</f>
        <v xml:space="preserve">ESTIMATE FOR M/R EXECUTIVE ENGINEER BUILDINGS BANGLOW (OFFICE OF THE I.S.I KHAIRPUR) </v>
      </c>
      <c r="E8" s="82"/>
      <c r="F8" s="82"/>
      <c r="G8" s="82"/>
      <c r="H8" s="82"/>
      <c r="I8" s="82"/>
      <c r="J8" s="82"/>
    </row>
    <row r="9" spans="1:10" ht="18.75" x14ac:dyDescent="0.3">
      <c r="A9" s="30"/>
      <c r="B9" s="30"/>
      <c r="C9" s="30"/>
      <c r="D9" s="82"/>
      <c r="E9" s="82"/>
      <c r="F9" s="82"/>
      <c r="G9" s="82"/>
      <c r="H9" s="82"/>
      <c r="I9" s="82"/>
      <c r="J9" s="82"/>
    </row>
    <row r="10" spans="1:10" ht="18.75" x14ac:dyDescent="0.3">
      <c r="A10" s="30"/>
      <c r="B10" s="30"/>
      <c r="C10" s="30"/>
      <c r="D10" s="82"/>
      <c r="E10" s="82"/>
      <c r="F10" s="82"/>
      <c r="G10" s="82"/>
      <c r="H10" s="82"/>
      <c r="I10" s="82"/>
      <c r="J10" s="82"/>
    </row>
    <row r="11" spans="1:10" ht="18.75" x14ac:dyDescent="0.3">
      <c r="A11" s="30" t="s">
        <v>42</v>
      </c>
      <c r="B11" s="30"/>
      <c r="C11" s="30"/>
      <c r="D11" s="30"/>
      <c r="E11" s="30"/>
      <c r="F11" s="30"/>
      <c r="G11" s="30"/>
      <c r="H11" s="30"/>
      <c r="I11" s="30"/>
    </row>
    <row r="12" spans="1:10" ht="18.75" x14ac:dyDescent="0.3">
      <c r="A12" s="30"/>
      <c r="B12" s="30"/>
      <c r="C12" s="30"/>
      <c r="D12" s="30"/>
      <c r="E12" s="30"/>
      <c r="F12" s="30"/>
      <c r="G12" s="30"/>
      <c r="H12" s="30"/>
      <c r="I12" s="30"/>
    </row>
    <row r="13" spans="1:10" ht="18.75" x14ac:dyDescent="0.3">
      <c r="A13" s="30" t="s">
        <v>41</v>
      </c>
      <c r="B13" s="30"/>
      <c r="C13" s="30"/>
      <c r="D13" s="30"/>
      <c r="E13" s="30"/>
      <c r="F13" s="30"/>
      <c r="G13" s="30"/>
      <c r="H13" s="30"/>
      <c r="I13" s="30"/>
    </row>
    <row r="14" spans="1:10" ht="18.75" x14ac:dyDescent="0.3">
      <c r="A14" s="30"/>
      <c r="B14" s="30"/>
      <c r="C14" s="30"/>
      <c r="D14" s="30"/>
      <c r="E14" s="30"/>
      <c r="F14" s="30"/>
      <c r="G14" s="30"/>
      <c r="H14" s="30"/>
      <c r="I14" s="30"/>
    </row>
    <row r="15" spans="1:10" ht="18.75" x14ac:dyDescent="0.3">
      <c r="A15" s="30"/>
      <c r="B15" s="30"/>
      <c r="C15" s="30"/>
      <c r="D15" s="30"/>
      <c r="E15" s="30"/>
      <c r="F15" s="30"/>
      <c r="G15" s="30"/>
      <c r="H15" s="30"/>
      <c r="I15" s="30"/>
    </row>
    <row r="16" spans="1:10" ht="18.75" x14ac:dyDescent="0.3">
      <c r="A16" s="30"/>
      <c r="B16" s="30"/>
      <c r="C16" s="30"/>
      <c r="D16" s="30"/>
      <c r="E16" s="30"/>
      <c r="F16" s="30"/>
      <c r="G16" s="30"/>
      <c r="H16" s="30"/>
      <c r="I16" s="30"/>
    </row>
    <row r="17" spans="1:10" ht="18.75" x14ac:dyDescent="0.3">
      <c r="A17" s="30"/>
      <c r="B17" s="30"/>
      <c r="C17" s="30"/>
      <c r="D17" s="30"/>
      <c r="E17" s="30"/>
      <c r="F17" s="30"/>
      <c r="G17" s="30"/>
      <c r="H17" s="30"/>
      <c r="I17" s="30"/>
    </row>
    <row r="18" spans="1:10" s="8" customFormat="1" ht="15.75" x14ac:dyDescent="0.25">
      <c r="A18" s="31"/>
      <c r="B18" s="72" t="s">
        <v>43</v>
      </c>
      <c r="C18" s="72"/>
      <c r="D18" s="72"/>
      <c r="E18" s="72"/>
      <c r="F18" s="72"/>
      <c r="G18" s="72"/>
      <c r="H18" s="72"/>
      <c r="I18" s="72"/>
      <c r="J18" s="72"/>
    </row>
    <row r="19" spans="1:10" s="8" customFormat="1" ht="15.75" x14ac:dyDescent="0.25">
      <c r="A19" s="81" t="s">
        <v>44</v>
      </c>
      <c r="B19" s="81"/>
      <c r="C19" s="81"/>
      <c r="D19" s="81"/>
      <c r="E19" s="81"/>
      <c r="F19" s="81"/>
      <c r="G19" s="81"/>
      <c r="H19" s="81"/>
      <c r="I19" s="81"/>
      <c r="J19" s="81"/>
    </row>
    <row r="20" spans="1:10" s="8" customFormat="1" ht="15.75" x14ac:dyDescent="0.25">
      <c r="A20" s="32"/>
      <c r="B20" s="32"/>
      <c r="C20" s="32"/>
      <c r="D20" s="32"/>
      <c r="E20" s="32"/>
      <c r="F20" s="32"/>
      <c r="G20" s="32"/>
      <c r="H20" s="32"/>
      <c r="I20" s="32"/>
      <c r="J20" s="32"/>
    </row>
    <row r="21" spans="1:10" s="8" customFormat="1" ht="15.75" x14ac:dyDescent="0.25">
      <c r="A21" s="32"/>
      <c r="B21" s="32"/>
      <c r="C21" s="32"/>
      <c r="D21" s="32"/>
      <c r="E21" s="32"/>
      <c r="F21" s="32"/>
      <c r="G21" s="32"/>
      <c r="H21" s="32"/>
      <c r="I21" s="32"/>
      <c r="J21" s="32"/>
    </row>
    <row r="22" spans="1:10" ht="18.75" x14ac:dyDescent="0.3">
      <c r="A22" s="30"/>
      <c r="B22" s="30"/>
      <c r="C22" s="30"/>
      <c r="D22" s="30"/>
      <c r="E22" s="30"/>
      <c r="F22" s="30"/>
      <c r="G22" s="30"/>
      <c r="H22" s="30"/>
      <c r="I22" s="30"/>
    </row>
    <row r="23" spans="1:10" ht="18.75" x14ac:dyDescent="0.3">
      <c r="A23" s="30"/>
      <c r="B23" s="30"/>
      <c r="C23" s="30"/>
      <c r="D23" s="30"/>
      <c r="E23" s="30"/>
      <c r="F23" s="30"/>
      <c r="G23" s="30"/>
      <c r="H23" s="30"/>
      <c r="I23" s="30"/>
    </row>
    <row r="24" spans="1:10" ht="18.75" x14ac:dyDescent="0.3">
      <c r="A24" s="30"/>
      <c r="B24" s="30"/>
      <c r="C24" s="30"/>
      <c r="D24" s="30"/>
      <c r="E24" s="30"/>
      <c r="F24" s="30" t="s">
        <v>59</v>
      </c>
      <c r="G24" s="30"/>
      <c r="H24" s="60">
        <f>'01 (2)'!$C$37</f>
        <v>200000</v>
      </c>
      <c r="I24" s="30"/>
    </row>
    <row r="30" spans="1:10" x14ac:dyDescent="0.25">
      <c r="E30" t="s">
        <v>46</v>
      </c>
    </row>
  </sheetData>
  <mergeCells count="4">
    <mergeCell ref="B18:J18"/>
    <mergeCell ref="A19:J19"/>
    <mergeCell ref="D8:J10"/>
    <mergeCell ref="A1:J1"/>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vt:lpstr>
      <vt:lpstr>01 (2)</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2016-12-19T09:25:49Z</cp:lastPrinted>
  <dcterms:created xsi:type="dcterms:W3CDTF">2016-03-07T08:54:42Z</dcterms:created>
  <dcterms:modified xsi:type="dcterms:W3CDTF">2016-12-19T09:27:06Z</dcterms:modified>
</cp:coreProperties>
</file>