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H24" i="2"/>
  <c r="C24" i="5"/>
  <c r="C25" i="5"/>
  <c r="C26" i="5"/>
  <c r="C27" i="5"/>
  <c r="C28" i="5"/>
  <c r="C37" i="5"/>
  <c r="C4" i="5"/>
  <c r="C5" i="5"/>
  <c r="C6" i="5"/>
  <c r="C7" i="5"/>
  <c r="C8" i="5"/>
  <c r="C9" i="5"/>
  <c r="C10" i="5"/>
  <c r="C11" i="5"/>
  <c r="C12" i="5"/>
  <c r="C13" i="5"/>
  <c r="C14" i="5"/>
  <c r="C15" i="5"/>
  <c r="C16" i="5"/>
  <c r="C17" i="5"/>
  <c r="C18" i="5"/>
  <c r="C19" i="5"/>
  <c r="G28" i="5" l="1"/>
  <c r="G27" i="5"/>
  <c r="G26" i="5"/>
  <c r="G25" i="5"/>
  <c r="I29" i="5" s="1"/>
  <c r="C35" i="5" s="1"/>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C34" i="5" s="1"/>
  <c r="C36" i="5"/>
  <c r="I29" i="1"/>
  <c r="C35" i="1" s="1"/>
  <c r="I19" i="1"/>
  <c r="C34" i="1" s="1"/>
  <c r="C36" i="1" l="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<sst xmlns="http://schemas.openxmlformats.org/spreadsheetml/2006/main" count="177" uniqueCount="64">
  <si>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</si>
  <si>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</si>
  <si>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</si>
  <si>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</si>
  <si>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</si>
  <si>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</si>
  <si>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</si>
  <si>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</si>
  <si>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</si>
  <si>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</si>
  <si>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</si>
  <si>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</si>
  <si>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</si>
  <si>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</si>
  <si>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</si>
  <si>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</si>
  <si>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</si>
  <si>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</si>
  <si>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</si>
  <si>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</si>
  <si>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</si>
  <si>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</si>
  <si>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</si>
  <si>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</si>
  <si>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</si>
  <si>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</si>
  <si>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</si>
  <si>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</si>
  <si>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</si>
  <si>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</si>
  <si>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</si>
  <si>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</si>
  <si>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</si>
  <si>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</si>
  <si>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</si>
  <si>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</si>
  <si>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</si>
  <si>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</si>
  <si>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</si>
  <si>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</si>
  <si>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</si>
  <si>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</si>
  <si>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</si>
  <si>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</si>
  <si>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</si>
  <si>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</si>
  <si>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</si>
  <si>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</si>
  <si>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</si>
  <si>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</si>
  <si>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</si>
  <si>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</si>
  <si>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</si>
  <si>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</si>
  <si>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</si>
  <si>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</si>
  <si>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</si>
  <si>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</si>
  <si>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</si>
  <si>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</si>
  <si>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ESTIMATE FOR CONSTRUCTION OF DARGAH KHAIR SHAH GIRORI UC LUQMAN TALUKA KHAIRPUR (ELECTRICFICATION)</t>
  </si>
  <si>
    <t>CONSTRUCTION OF DARGAH KHAIR SHAH GIRORI UC LUQMAN TALUKA KHAIRPUR (ELECTRICFICATION)</t>
  </si>
  <si>
    <t>(NOTE)</t>
  </si>
  <si>
    <t>Quotation and Rate may be changed as per / according technical sanctioned by competent Authorities.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</si>
</sst>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6" fillId="0" borderId="10" xfId="0" applyFont="1" applyBorder="1" applyAlignment="1">
      <alignment horizontal="center"/>
    </xf>
    <xf numFmtId="0" fontId="8" fillId="0" borderId="0" xfId="0" applyFont="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29757</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170415</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60</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40</v>
      </c>
      <c r="D4" s="58" t="s">
        <v>49</v>
      </c>
      <c r="E4" s="48">
        <v>1130</v>
      </c>
      <c r="F4" s="13" t="s">
        <v>30</v>
      </c>
      <c r="G4" s="14">
        <f>C4*E4</f>
        <v>45200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6</v>
      </c>
      <c r="D6" s="59" t="s">
        <v>49</v>
      </c>
      <c r="E6" s="48">
        <v>916</v>
      </c>
      <c r="F6" s="13" t="s">
        <v>31</v>
      </c>
      <c r="G6" s="14">
        <f t="shared" si="0"/>
        <v>5496</v>
      </c>
    </row>
    <row r="7" spans="1:7" s="11" customFormat="1" ht="75" x14ac:dyDescent="0.3">
      <c r="A7" s="12">
        <v>4</v>
      </c>
      <c r="B7" s="22" t="s">
        <v>8</v>
      </c>
      <c r="C7" s="40">
        <v>2</v>
      </c>
      <c r="D7" s="59" t="s">
        <v>49</v>
      </c>
      <c r="E7" s="48">
        <v>2456</v>
      </c>
      <c r="F7" s="13" t="s">
        <v>31</v>
      </c>
      <c r="G7" s="14">
        <f t="shared" si="0"/>
        <v>4912</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40</v>
      </c>
      <c r="D9" s="44" t="s">
        <v>49</v>
      </c>
      <c r="E9" s="48">
        <v>54</v>
      </c>
      <c r="F9" s="13" t="s">
        <v>31</v>
      </c>
      <c r="G9" s="14">
        <f t="shared" si="0"/>
        <v>2160</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8</v>
      </c>
      <c r="D12" s="59" t="s">
        <v>49</v>
      </c>
      <c r="E12" s="48">
        <v>72</v>
      </c>
      <c r="F12" s="13" t="s">
        <v>31</v>
      </c>
      <c r="G12" s="14">
        <f t="shared" si="0"/>
        <v>576</v>
      </c>
    </row>
    <row r="13" spans="1:7" s="11" customFormat="1" ht="93.75" x14ac:dyDescent="0.3">
      <c r="A13" s="12">
        <v>10</v>
      </c>
      <c r="B13" s="22" t="s">
        <v>55</v>
      </c>
      <c r="C13" s="40">
        <v>120</v>
      </c>
      <c r="D13" s="59" t="s">
        <v>50</v>
      </c>
      <c r="E13" s="48">
        <v>222</v>
      </c>
      <c r="F13" s="13" t="s">
        <v>32</v>
      </c>
      <c r="G13" s="14">
        <f t="shared" si="0"/>
        <v>26640</v>
      </c>
    </row>
    <row r="14" spans="1:7" s="11" customFormat="1" ht="156.75" customHeight="1" x14ac:dyDescent="0.3">
      <c r="A14" s="12">
        <v>11</v>
      </c>
      <c r="B14" s="22" t="s">
        <v>56</v>
      </c>
      <c r="C14" s="55">
        <v>20</v>
      </c>
      <c r="D14" s="44" t="s">
        <v>50</v>
      </c>
      <c r="E14" s="48">
        <v>341</v>
      </c>
      <c r="F14" s="13" t="s">
        <v>32</v>
      </c>
      <c r="G14" s="14">
        <f t="shared" si="0"/>
        <v>6820</v>
      </c>
    </row>
    <row r="15" spans="1:7" s="11" customFormat="1" ht="93" customHeight="1" x14ac:dyDescent="0.3">
      <c r="A15" s="12">
        <v>12</v>
      </c>
      <c r="B15" s="22" t="s">
        <v>13</v>
      </c>
      <c r="C15" s="40">
        <v>40</v>
      </c>
      <c r="D15" s="59" t="s">
        <v>50</v>
      </c>
      <c r="E15" s="48">
        <v>524</v>
      </c>
      <c r="F15" s="13" t="s">
        <v>32</v>
      </c>
      <c r="G15" s="14">
        <f t="shared" si="0"/>
        <v>20960</v>
      </c>
    </row>
    <row r="16" spans="1:7" s="11" customFormat="1" ht="59.25" customHeight="1" x14ac:dyDescent="0.3">
      <c r="A16" s="12">
        <v>13</v>
      </c>
      <c r="B16" s="22" t="s">
        <v>14</v>
      </c>
      <c r="C16" s="40">
        <v>8</v>
      </c>
      <c r="D16" s="59" t="s">
        <v>49</v>
      </c>
      <c r="E16" s="48">
        <v>3185</v>
      </c>
      <c r="F16" s="13" t="s">
        <v>31</v>
      </c>
      <c r="G16" s="14">
        <f t="shared" si="0"/>
        <v>25480</v>
      </c>
    </row>
    <row r="17" spans="1:9" s="11" customFormat="1" ht="95.25" customHeight="1" x14ac:dyDescent="0.3">
      <c r="A17" s="12">
        <v>14</v>
      </c>
      <c r="B17" s="22" t="s">
        <v>15</v>
      </c>
      <c r="C17" s="40">
        <v>40</v>
      </c>
      <c r="D17" s="59" t="s">
        <v>49</v>
      </c>
      <c r="E17" s="48">
        <v>70</v>
      </c>
      <c r="F17" s="13" t="s">
        <v>31</v>
      </c>
      <c r="G17" s="14">
        <f t="shared" si="0"/>
        <v>2800</v>
      </c>
    </row>
    <row r="18" spans="1:9" s="11" customFormat="1" ht="151.5" customHeight="1" x14ac:dyDescent="0.3">
      <c r="A18" s="12">
        <v>15</v>
      </c>
      <c r="B18" s="22" t="s">
        <v>57</v>
      </c>
      <c r="C18" s="40">
        <v>30</v>
      </c>
      <c r="D18" s="59" t="s">
        <v>50</v>
      </c>
      <c r="E18" s="48">
        <v>252</v>
      </c>
      <c r="F18" s="13" t="s">
        <v>32</v>
      </c>
      <c r="G18" s="14">
        <f t="shared" si="0"/>
        <v>7560</v>
      </c>
    </row>
    <row r="19" spans="1:9" s="11" customFormat="1" ht="129.75" customHeight="1" x14ac:dyDescent="0.3">
      <c r="A19" s="12">
        <v>16</v>
      </c>
      <c r="B19" s="22" t="s">
        <v>16</v>
      </c>
      <c r="C19" s="40">
        <v>8</v>
      </c>
      <c r="D19" s="59" t="s">
        <v>49</v>
      </c>
      <c r="E19" s="48">
        <v>800</v>
      </c>
      <c r="F19" s="13" t="s">
        <v>31</v>
      </c>
      <c r="G19" s="14">
        <f t="shared" si="0"/>
        <v>6400</v>
      </c>
      <c r="I19" s="28">
        <f>SUM(G4:G19)</f>
        <v>170415</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32</v>
      </c>
      <c r="D24" s="59" t="s">
        <v>49</v>
      </c>
      <c r="E24" s="48">
        <v>497</v>
      </c>
      <c r="F24" s="13" t="s">
        <v>33</v>
      </c>
      <c r="G24" s="23">
        <f>C24*E24</f>
        <v>15904</v>
      </c>
    </row>
    <row r="25" spans="1:9" s="11" customFormat="1" ht="75" x14ac:dyDescent="0.3">
      <c r="A25" s="12">
        <v>2</v>
      </c>
      <c r="B25" s="22" t="s">
        <v>19</v>
      </c>
      <c r="C25" s="40">
        <v>3</v>
      </c>
      <c r="D25" s="59" t="s">
        <v>51</v>
      </c>
      <c r="E25" s="50">
        <v>1426.33</v>
      </c>
      <c r="F25" s="13" t="s">
        <v>34</v>
      </c>
      <c r="G25" s="23">
        <f t="shared" ref="G25:G28" si="1">C25*E25</f>
        <v>4278.99</v>
      </c>
    </row>
    <row r="26" spans="1:9" s="11" customFormat="1" ht="75" x14ac:dyDescent="0.3">
      <c r="A26" s="12">
        <v>3</v>
      </c>
      <c r="B26" s="22" t="s">
        <v>58</v>
      </c>
      <c r="C26" s="40">
        <v>8</v>
      </c>
      <c r="D26" s="59" t="s">
        <v>49</v>
      </c>
      <c r="E26" s="51">
        <v>124.3</v>
      </c>
      <c r="F26" s="13" t="s">
        <v>33</v>
      </c>
      <c r="G26" s="14">
        <f t="shared" si="1"/>
        <v>994.4</v>
      </c>
    </row>
    <row r="27" spans="1:9" s="11" customFormat="1" ht="75" x14ac:dyDescent="0.3">
      <c r="A27" s="12">
        <v>4</v>
      </c>
      <c r="B27" s="22" t="s">
        <v>20</v>
      </c>
      <c r="C27" s="40">
        <v>10</v>
      </c>
      <c r="D27" s="59" t="s">
        <v>49</v>
      </c>
      <c r="E27" s="48">
        <v>497</v>
      </c>
      <c r="F27" s="13" t="s">
        <v>33</v>
      </c>
      <c r="G27" s="23">
        <f t="shared" si="1"/>
        <v>4970</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29757.39</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170415</v>
      </c>
      <c r="D34" s="71"/>
      <c r="E34" s="36"/>
      <c r="F34" s="25"/>
      <c r="G34" s="25"/>
    </row>
    <row r="35" spans="1:7" ht="15.75" x14ac:dyDescent="0.25">
      <c r="A35" s="68" t="s">
        <v>24</v>
      </c>
      <c r="B35" s="68"/>
      <c r="C35" s="72">
        <f>I29</f>
        <v>29757.39</v>
      </c>
      <c r="D35" s="72"/>
      <c r="E35" s="36"/>
      <c r="F35" s="25"/>
      <c r="G35" s="25"/>
    </row>
    <row r="36" spans="1:7" ht="15.75" x14ac:dyDescent="0.25">
      <c r="A36" s="26"/>
      <c r="B36" s="27" t="s">
        <v>35</v>
      </c>
      <c r="C36" s="72">
        <f>C34+C35</f>
        <v>200172.39</v>
      </c>
      <c r="D36" s="72"/>
      <c r="E36" s="36"/>
      <c r="F36" s="25"/>
      <c r="G36" s="25"/>
    </row>
    <row r="37" spans="1:7" ht="15.75" x14ac:dyDescent="0.25">
      <c r="A37" s="26"/>
      <c r="B37" s="27" t="s">
        <v>52</v>
      </c>
      <c r="C37" s="73">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26" zoomScale="70" zoomScaleNormal="100" zoomScalePageLayoutView="70" workbookViewId="0">
      <selection activeCell="B32" sqref="B3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61</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40</v>
      </c>
      <c r="D4" s="58" t="s">
        <v>49</v>
      </c>
      <c r="E4" s="48">
        <v>1130</v>
      </c>
      <c r="F4" s="13" t="s">
        <v>30</v>
      </c>
      <c r="G4" s="14">
        <f>C4*E4</f>
        <v>45200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6</v>
      </c>
      <c r="D6" s="59" t="s">
        <v>49</v>
      </c>
      <c r="E6" s="48">
        <v>916</v>
      </c>
      <c r="F6" s="13" t="s">
        <v>31</v>
      </c>
      <c r="G6" s="14">
        <f t="shared" si="0"/>
        <v>5496</v>
      </c>
    </row>
    <row r="7" spans="1:7" s="11" customFormat="1" ht="75" x14ac:dyDescent="0.3">
      <c r="A7" s="12">
        <v>4</v>
      </c>
      <c r="B7" s="22" t="s">
        <v>8</v>
      </c>
      <c r="C7" s="40">
        <f>'01'!C7</f>
        <v>2</v>
      </c>
      <c r="D7" s="59" t="s">
        <v>49</v>
      </c>
      <c r="E7" s="48">
        <v>2456</v>
      </c>
      <c r="F7" s="13" t="s">
        <v>31</v>
      </c>
      <c r="G7" s="14">
        <f t="shared" si="0"/>
        <v>4912</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40</v>
      </c>
      <c r="D9" s="44" t="s">
        <v>49</v>
      </c>
      <c r="E9" s="48">
        <v>54</v>
      </c>
      <c r="F9" s="13" t="s">
        <v>31</v>
      </c>
      <c r="G9" s="14">
        <f t="shared" si="0"/>
        <v>2160</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8</v>
      </c>
      <c r="D12" s="59" t="s">
        <v>49</v>
      </c>
      <c r="E12" s="48">
        <v>72</v>
      </c>
      <c r="F12" s="13" t="s">
        <v>31</v>
      </c>
      <c r="G12" s="14">
        <f t="shared" si="0"/>
        <v>576</v>
      </c>
    </row>
    <row r="13" spans="1:7" s="11" customFormat="1" ht="93.75" x14ac:dyDescent="0.3">
      <c r="A13" s="12">
        <v>10</v>
      </c>
      <c r="B13" s="22" t="s">
        <v>55</v>
      </c>
      <c r="C13" s="40">
        <f>'01'!C13</f>
        <v>120</v>
      </c>
      <c r="D13" s="59" t="s">
        <v>50</v>
      </c>
      <c r="E13" s="48">
        <v>222</v>
      </c>
      <c r="F13" s="13" t="s">
        <v>32</v>
      </c>
      <c r="G13" s="14">
        <f t="shared" si="0"/>
        <v>26640</v>
      </c>
    </row>
    <row r="14" spans="1:7" s="11" customFormat="1" ht="156.75" customHeight="1" x14ac:dyDescent="0.3">
      <c r="A14" s="12">
        <v>11</v>
      </c>
      <c r="B14" s="22" t="s">
        <v>56</v>
      </c>
      <c r="C14" s="55">
        <f>'01'!C14</f>
        <v>20</v>
      </c>
      <c r="D14" s="44" t="s">
        <v>50</v>
      </c>
      <c r="E14" s="48">
        <v>341</v>
      </c>
      <c r="F14" s="13" t="s">
        <v>32</v>
      </c>
      <c r="G14" s="14">
        <f t="shared" si="0"/>
        <v>6820</v>
      </c>
    </row>
    <row r="15" spans="1:7" s="11" customFormat="1" ht="93" customHeight="1" x14ac:dyDescent="0.3">
      <c r="A15" s="12">
        <v>12</v>
      </c>
      <c r="B15" s="22" t="s">
        <v>13</v>
      </c>
      <c r="C15" s="40">
        <f>'01'!C15</f>
        <v>40</v>
      </c>
      <c r="D15" s="59" t="s">
        <v>50</v>
      </c>
      <c r="E15" s="48">
        <v>524</v>
      </c>
      <c r="F15" s="13" t="s">
        <v>32</v>
      </c>
      <c r="G15" s="14">
        <f t="shared" si="0"/>
        <v>20960</v>
      </c>
    </row>
    <row r="16" spans="1:7" s="11" customFormat="1" ht="59.25" customHeight="1" x14ac:dyDescent="0.3">
      <c r="A16" s="12">
        <v>13</v>
      </c>
      <c r="B16" s="22" t="s">
        <v>14</v>
      </c>
      <c r="C16" s="40">
        <f>'01'!C16</f>
        <v>8</v>
      </c>
      <c r="D16" s="59" t="s">
        <v>49</v>
      </c>
      <c r="E16" s="48">
        <v>3185</v>
      </c>
      <c r="F16" s="13" t="s">
        <v>31</v>
      </c>
      <c r="G16" s="14">
        <f t="shared" si="0"/>
        <v>25480</v>
      </c>
    </row>
    <row r="17" spans="1:9" s="11" customFormat="1" ht="95.25" customHeight="1" x14ac:dyDescent="0.3">
      <c r="A17" s="12">
        <v>14</v>
      </c>
      <c r="B17" s="22" t="s">
        <v>15</v>
      </c>
      <c r="C17" s="40">
        <f>'01'!C17</f>
        <v>40</v>
      </c>
      <c r="D17" s="59" t="s">
        <v>49</v>
      </c>
      <c r="E17" s="48">
        <v>70</v>
      </c>
      <c r="F17" s="13" t="s">
        <v>31</v>
      </c>
      <c r="G17" s="14">
        <f t="shared" si="0"/>
        <v>2800</v>
      </c>
    </row>
    <row r="18" spans="1:9" s="11" customFormat="1" ht="151.5" customHeight="1" x14ac:dyDescent="0.3">
      <c r="A18" s="12">
        <v>15</v>
      </c>
      <c r="B18" s="22" t="s">
        <v>57</v>
      </c>
      <c r="C18" s="40">
        <f>'01'!C18</f>
        <v>30</v>
      </c>
      <c r="D18" s="59" t="s">
        <v>50</v>
      </c>
      <c r="E18" s="48">
        <v>252</v>
      </c>
      <c r="F18" s="13" t="s">
        <v>32</v>
      </c>
      <c r="G18" s="14">
        <f t="shared" si="0"/>
        <v>7560</v>
      </c>
    </row>
    <row r="19" spans="1:9" s="11" customFormat="1" ht="129.75" customHeight="1" x14ac:dyDescent="0.3">
      <c r="A19" s="12">
        <v>16</v>
      </c>
      <c r="B19" s="22" t="s">
        <v>16</v>
      </c>
      <c r="C19" s="40">
        <f>'01'!C19</f>
        <v>8</v>
      </c>
      <c r="D19" s="59" t="s">
        <v>49</v>
      </c>
      <c r="E19" s="48">
        <v>800</v>
      </c>
      <c r="F19" s="13" t="s">
        <v>31</v>
      </c>
      <c r="G19" s="14">
        <f t="shared" si="0"/>
        <v>6400</v>
      </c>
      <c r="I19" s="28">
        <f>SUM(G4:G19)</f>
        <v>170415</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32</v>
      </c>
      <c r="D24" s="59" t="s">
        <v>49</v>
      </c>
      <c r="E24" s="48">
        <v>497</v>
      </c>
      <c r="F24" s="13" t="s">
        <v>33</v>
      </c>
      <c r="G24" s="23">
        <f>C24*E24</f>
        <v>15904</v>
      </c>
    </row>
    <row r="25" spans="1:9" s="11" customFormat="1" ht="75" x14ac:dyDescent="0.3">
      <c r="A25" s="12">
        <v>2</v>
      </c>
      <c r="B25" s="22" t="s">
        <v>19</v>
      </c>
      <c r="C25" s="40">
        <f>'01'!C25</f>
        <v>3</v>
      </c>
      <c r="D25" s="59" t="s">
        <v>51</v>
      </c>
      <c r="E25" s="50">
        <v>1426.33</v>
      </c>
      <c r="F25" s="13" t="s">
        <v>34</v>
      </c>
      <c r="G25" s="23">
        <f t="shared" ref="G25:G28" si="1">C25*E25</f>
        <v>4278.99</v>
      </c>
    </row>
    <row r="26" spans="1:9" s="11" customFormat="1" ht="75" x14ac:dyDescent="0.3">
      <c r="A26" s="12">
        <v>3</v>
      </c>
      <c r="B26" s="22" t="s">
        <v>58</v>
      </c>
      <c r="C26" s="40">
        <f>'01'!C26</f>
        <v>8</v>
      </c>
      <c r="D26" s="59" t="s">
        <v>49</v>
      </c>
      <c r="E26" s="51">
        <v>124.3</v>
      </c>
      <c r="F26" s="13" t="s">
        <v>33</v>
      </c>
      <c r="G26" s="14">
        <f t="shared" si="1"/>
        <v>994.4</v>
      </c>
    </row>
    <row r="27" spans="1:9" s="11" customFormat="1" ht="75" x14ac:dyDescent="0.3">
      <c r="A27" s="12">
        <v>4</v>
      </c>
      <c r="B27" s="22" t="s">
        <v>20</v>
      </c>
      <c r="C27" s="40">
        <f>'01'!C27</f>
        <v>10</v>
      </c>
      <c r="D27" s="59" t="s">
        <v>49</v>
      </c>
      <c r="E27" s="48">
        <v>497</v>
      </c>
      <c r="F27" s="13" t="s">
        <v>33</v>
      </c>
      <c r="G27" s="23">
        <f t="shared" si="1"/>
        <v>4970</v>
      </c>
    </row>
    <row r="28" spans="1:9" s="11" customFormat="1" ht="131.25" x14ac:dyDescent="0.3">
      <c r="A28" s="12">
        <v>5</v>
      </c>
      <c r="B28" s="22" t="s">
        <v>21</v>
      </c>
      <c r="C28" s="40">
        <f>'01'!C28</f>
        <v>1</v>
      </c>
      <c r="D28" s="59" t="s">
        <v>49</v>
      </c>
      <c r="E28" s="51">
        <v>3610</v>
      </c>
      <c r="F28" s="13" t="s">
        <v>33</v>
      </c>
      <c r="G28" s="23">
        <f t="shared" si="1"/>
        <v>3610</v>
      </c>
    </row>
    <row r="29" spans="1:9" ht="18.75" x14ac:dyDescent="0.3">
      <c r="A29" s="78" t="s">
        <v>62</v>
      </c>
      <c r="B29" s="78"/>
      <c r="C29" s="78"/>
      <c r="D29" s="78"/>
      <c r="E29" s="78"/>
      <c r="F29" s="78"/>
      <c r="G29" s="78"/>
      <c r="I29" s="28">
        <f>SUM(G24:G28)</f>
        <v>29757.39</v>
      </c>
    </row>
    <row r="30" spans="1:9" x14ac:dyDescent="0.25">
      <c r="A30" s="79" t="s">
        <v>63</v>
      </c>
      <c r="B30" s="79"/>
      <c r="C30" s="79"/>
      <c r="D30" s="79"/>
      <c r="E30" s="79"/>
      <c r="F30" s="79"/>
      <c r="G30" s="79"/>
    </row>
    <row r="31" spans="1:9" x14ac:dyDescent="0.25">
      <c r="A31" s="79"/>
      <c r="B31" s="79"/>
      <c r="C31" s="79"/>
      <c r="D31" s="79"/>
      <c r="E31" s="79"/>
      <c r="F31" s="79"/>
      <c r="G31" s="79"/>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170415</v>
      </c>
      <c r="D34" s="71"/>
      <c r="E34" s="36"/>
      <c r="F34" s="25"/>
      <c r="G34" s="25"/>
    </row>
    <row r="35" spans="1:7" ht="15.75" x14ac:dyDescent="0.25">
      <c r="A35" s="68" t="s">
        <v>24</v>
      </c>
      <c r="B35" s="68"/>
      <c r="C35" s="72">
        <f>I29</f>
        <v>29757.39</v>
      </c>
      <c r="D35" s="72"/>
      <c r="E35" s="36"/>
      <c r="F35" s="25"/>
      <c r="G35" s="25"/>
    </row>
    <row r="36" spans="1:7" ht="15.75" x14ac:dyDescent="0.25">
      <c r="A36" s="35"/>
      <c r="B36" s="27" t="s">
        <v>35</v>
      </c>
      <c r="C36" s="72">
        <f>C34+C35</f>
        <v>200172.39</v>
      </c>
      <c r="D36" s="72"/>
      <c r="E36" s="36"/>
      <c r="F36" s="25"/>
      <c r="G36" s="25"/>
    </row>
    <row r="37" spans="1:7" ht="15.75" x14ac:dyDescent="0.25">
      <c r="A37" s="35"/>
      <c r="B37" s="27" t="s">
        <v>52</v>
      </c>
      <c r="C37" s="73">
        <f>'01'!C37:D37</f>
        <v>200000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E14" sqref="E14"/>
    </sheetView>
  </sheetViews>
  <sheetFormatPr defaultRowHeight="15" x14ac:dyDescent="0.25"/>
  <cols>
    <col min="8" max="8" width="10.85546875" bestFit="1" customWidth="1"/>
  </cols>
  <sheetData>
    <row r="1" spans="1:10" ht="22.5" customHeight="1" x14ac:dyDescent="0.3">
      <c r="A1" s="74" t="s">
        <v>45</v>
      </c>
      <c r="B1" s="75"/>
      <c r="C1" s="75"/>
      <c r="D1" s="75"/>
      <c r="E1" s="75"/>
      <c r="F1" s="75"/>
      <c r="G1" s="75"/>
      <c r="H1" s="75"/>
      <c r="I1" s="75"/>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tr">
        <f>'01'!$A$1</f>
        <v>ESTIMATE FOR CONSTRUCTION OF DARGAH KHAIR SHAH GIRORI UC LUQMAN TALUKA KHAIRPUR (ELECTRICFICATION)</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200000</v>
      </c>
      <c r="I24" s="32"/>
    </row>
    <row r="30" spans="1:10" x14ac:dyDescent="0.25">
      <c r="E30" t="s">
        <v>46</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2016-03-14T14:52:26Z</cp:lastPrinted>
  <dcterms:created xsi:type="dcterms:W3CDTF">2016-03-07T08:54:42Z</dcterms:created>
  <dcterms:modified xsi:type="dcterms:W3CDTF">2016-03-14T14:52:39Z</dcterms:modified>
</cp:coreProperties>
</file>