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180" windowWidth="8730" windowHeight="4200" tabRatio="650"/>
  </bookViews>
  <sheets>
    <sheet name="Schedule B" sheetId="55" r:id="rId1"/>
  </sheets>
  <definedNames>
    <definedName name="AB">#REF!</definedName>
    <definedName name="_xlnm.Print_Area" localSheetId="0">'Schedule B'!$A$1:$K$210</definedName>
    <definedName name="_xlnm.Print_Titles" localSheetId="0">'Schedule B'!$5:$5</definedName>
    <definedName name="Z_5096C17F_4B72_4439_B201_B103E6167857_.wvu.PrintTitles" localSheetId="0" hidden="1">'Schedule B'!$5:$5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74" i="55"/>
  <c r="J68" l="1"/>
  <c r="J58"/>
  <c r="J54"/>
  <c r="J50"/>
  <c r="J47"/>
  <c r="J44"/>
  <c r="J39" l="1"/>
  <c r="J25"/>
  <c r="J22"/>
  <c r="J15" l="1"/>
  <c r="J12"/>
  <c r="J82" l="1"/>
  <c r="J180" l="1"/>
  <c r="J34" l="1"/>
  <c r="J170" l="1"/>
  <c r="J167"/>
  <c r="J164"/>
  <c r="J161"/>
  <c r="J134"/>
  <c r="J153" l="1"/>
  <c r="J157"/>
  <c r="J76" l="1"/>
  <c r="J85" l="1"/>
  <c r="J9" l="1"/>
  <c r="J86" s="1"/>
  <c r="J140" l="1"/>
  <c r="J181" s="1"/>
</calcChain>
</file>

<file path=xl/sharedStrings.xml><?xml version="1.0" encoding="utf-8"?>
<sst xmlns="http://schemas.openxmlformats.org/spreadsheetml/2006/main" count="309" uniqueCount="193">
  <si>
    <t>ASSISTANT ENGINEER</t>
  </si>
  <si>
    <t>Karachi.</t>
  </si>
  <si>
    <t>%Sft</t>
  </si>
  <si>
    <t>Nos</t>
  </si>
  <si>
    <t>Each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</si>
  <si>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</si>
  <si>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</si>
  <si>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</si>
  <si>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</si>
  <si>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</si>
  <si>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</si>
  <si>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</si>
  <si>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</si>
  <si>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</si>
  <si>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</si>
  <si>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</si>
  <si>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</si>
  <si>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Preparing the surface &amp; painting with matt</t>
  </si>
  <si>
    <t xml:space="preserve">finish paint of approved make to old matt </t>
  </si>
  <si>
    <t xml:space="preserve">finish surface. (S.I.No.37-a+b P-55).  </t>
  </si>
  <si>
    <t>Distempering. Two coats.</t>
  </si>
  <si>
    <t>(S.I.No. 24-b P-54).</t>
  </si>
  <si>
    <t>(S.I.No. 4-a+b+b P-68).</t>
  </si>
  <si>
    <t xml:space="preserve">S/Fixing long bib- cock of superir quality </t>
  </si>
  <si>
    <t>with c.p head 1/2" dia. (S.I.No. 13-a P-19)</t>
  </si>
  <si>
    <t>(S.I.No. 17 P-19)</t>
  </si>
  <si>
    <t xml:space="preserve">Supplying &amp; fixing  sink mixture cock of superior </t>
  </si>
  <si>
    <t>quality with c.p head etc complete.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</si>
  <si>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</si>
  <si>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</si>
  <si>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</si>
  <si>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</si>
  <si>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</si>
  <si>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</si>
  <si>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</si>
  <si>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</si>
  <si>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</si>
  <si>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</si>
  <si>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</si>
  <si>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 8 P-3)</t>
  </si>
  <si>
    <t>deodar wood (1-1/2”x2”) pasted with classic</t>
  </si>
  <si>
    <t>formica sheet also making in approved shade &amp;</t>
  </si>
  <si>
    <t>design including necessary fitting i.e. Catcher,</t>
  </si>
  <si>
    <t xml:space="preserve">handles, skirting wheel / channels in doors with </t>
  </si>
  <si>
    <t>fitting nails / screws etc. complete as per directed</t>
  </si>
  <si>
    <t>by the Engineer Incharge.</t>
  </si>
  <si>
    <t>SI) Total</t>
  </si>
  <si>
    <t>Part "B" Sanitary Works.</t>
  </si>
  <si>
    <t>PART "A" (Civil Works)</t>
  </si>
  <si>
    <t>(S.I.No. 84-b P-108).</t>
  </si>
  <si>
    <t>Rft</t>
  </si>
  <si>
    <t>P.Rft</t>
  </si>
  <si>
    <t>(i) Schedule Item</t>
  </si>
  <si>
    <t>(ii) Non Schedule Item</t>
  </si>
  <si>
    <t>Part A(i)Total</t>
  </si>
  <si>
    <t>Part "A-ii" NSI)Total</t>
  </si>
  <si>
    <t>CONDITINS.</t>
  </si>
  <si>
    <t>No Cartage will be paid on any items of works.</t>
  </si>
  <si>
    <t>No premium shall be paid on Non-Schedule items.</t>
  </si>
  <si>
    <t>CONTRACTOR</t>
  </si>
  <si>
    <t>EXECUTIVE ENGINEER</t>
  </si>
  <si>
    <t>Provincial Buildings Division No.III</t>
  </si>
  <si>
    <t>Scraping (b) Ordinary Distemper</t>
  </si>
  <si>
    <t>(S.I.No. 54-b P-13).</t>
  </si>
  <si>
    <t xml:space="preserve">Providing and fixing approved quality mortice </t>
  </si>
  <si>
    <t>lock.(S.I N0.21 P-60)</t>
  </si>
  <si>
    <t xml:space="preserve">Providing and fixing in position doors, windows </t>
  </si>
  <si>
    <t>Total W/S &amp; S/F</t>
  </si>
  <si>
    <t>Providing and Laying glazed / matt tiles of Master/Equ:</t>
  </si>
  <si>
    <t>quality of size 16”x16”x1/4” or 18”x18”x1/4” on</t>
  </si>
  <si>
    <t>floor in required pattern and design and jointed with</t>
  </si>
  <si>
    <t>high bound of required base i/c. filing of joints with</t>
  </si>
  <si>
    <t>slurry of white cement &amp; pigment as desired Wax</t>
  </si>
  <si>
    <t>polish etc. complete in all respect as directed by</t>
  </si>
  <si>
    <t>Engineer Incharge.</t>
  </si>
  <si>
    <t>P/Fixing Orisa Type White or Colour glazed</t>
  </si>
  <si>
    <t>Earthen Ware W.C Pan with cost of Low</t>
  </si>
  <si>
    <t>Level Plastic flush tank of 3 gallons cap:</t>
  </si>
  <si>
    <t xml:space="preserve">of approved qulaity in/c making requisite </t>
  </si>
  <si>
    <t xml:space="preserve">number of holes in wall plinth &amp; floor and </t>
  </si>
  <si>
    <t>making good in cement concrete 1:2:4</t>
  </si>
  <si>
    <t>with 4" dia earthen ware trap &amp; Plastic</t>
  </si>
  <si>
    <t>Thumble.(Si.No.3(a)ii/P-2)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</si>
  <si>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</si>
  <si>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</si>
  <si>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</si>
  <si>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</si>
  <si>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</si>
  <si>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>S/F Concealed Tee Stop Cock of superior quality</t>
  </si>
  <si>
    <t>with c.p head 1/2" dia(S.I.11-a)</t>
  </si>
  <si>
    <t xml:space="preserve">P/F G.I frames / choukhats of size </t>
  </si>
  <si>
    <t>7" x 2" or 41/2" x 3" for door using 20</t>
  </si>
  <si>
    <t>guage G.I sheet i/c welded hinges and</t>
  </si>
  <si>
    <t>fixing at site with necessary hold fasts</t>
  </si>
  <si>
    <t>filling with cement sand slurry of ratio 1:6</t>
  </si>
  <si>
    <t>and repairing the jambs  the cost also</t>
  </si>
  <si>
    <t>i/c all carraige tools and plants used in</t>
  </si>
  <si>
    <t>making &amp; fixing. (S.I.No.29/P-93)</t>
  </si>
  <si>
    <t>Making and Fixing Ward Robe Upto 24" depth</t>
  </si>
  <si>
    <t xml:space="preserve">with Shutter of 3/4" thick lasani sheet and frame 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</si>
  <si>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</si>
  <si>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</si>
  <si>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</si>
  <si>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 xml:space="preserve">P/L Bath room tiles glazed or matt glazed,  make     </t>
  </si>
  <si>
    <t>in/c cutting of tiles to proper profile (on floor or facing)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</si>
  <si>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</si>
  <si>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</si>
  <si>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</si>
  <si>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</si>
  <si>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</si>
  <si>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>of Alcop made with 5 mm thick tinted glass</t>
  </si>
  <si>
    <t>glazing (Belgium) &amp; Aluminium fly screen</t>
  </si>
  <si>
    <t>I/c handles stoppers &amp; locking arrangement</t>
  </si>
  <si>
    <t xml:space="preserve">Supplying &amp; fixing in position Aluminium     </t>
  </si>
  <si>
    <t>etc complete.(b) Deluxe model (Bronze).</t>
  </si>
  <si>
    <t>channels framing for slidding windows &amp; ven</t>
  </si>
  <si>
    <t xml:space="preserve">Painting old surfaces, Painting to doors and </t>
  </si>
  <si>
    <t>windows any type two coats.</t>
  </si>
  <si>
    <t>of earthen ware pedestals white or coloured</t>
  </si>
  <si>
    <t xml:space="preserve">Add extra for labour for Providing and fixing  </t>
  </si>
  <si>
    <t xml:space="preserve">(forign or equipvelent)(S.I.No.9 P-3) </t>
  </si>
  <si>
    <t xml:space="preserve">P/F Iron Steel Grill of solid square vertical bar </t>
  </si>
  <si>
    <t xml:space="preserve">3/8” x 3/8” at 4” center to center and ¾” x 1/4” </t>
  </si>
  <si>
    <t>flat patti at all around 6-Nos horizontal bar 3/8” x</t>
  </si>
  <si>
    <t xml:space="preserve"> 3/8” in/c red oxide paint and two coats of </t>
  </si>
  <si>
    <t>enemmelled paint to the grill at any height.</t>
  </si>
  <si>
    <t xml:space="preserve">Providing/Applying Primer Coat of approved make  </t>
  </si>
  <si>
    <t xml:space="preserve">under the matt finish paint to bond to bare surfaces make </t>
  </si>
  <si>
    <t>a sound foundation etc complete as per specification</t>
  </si>
  <si>
    <t>and direction of engineer incharge.</t>
  </si>
  <si>
    <t>Masonry as per instructions of E.I.</t>
  </si>
  <si>
    <t>having size 10”x13” Shabbir / Sonex / Karam or equivalent</t>
  </si>
  <si>
    <t>Cft</t>
  </si>
  <si>
    <t>dismantling cement block masonary.</t>
  </si>
  <si>
    <t>% Cft</t>
  </si>
  <si>
    <t>(c.) Dismantling cement concrete plain 1: 2: 4:</t>
  </si>
  <si>
    <t xml:space="preserve">(S.I.No.19-C P-9). </t>
  </si>
  <si>
    <t xml:space="preserve">(S.I.No.14 P-9). </t>
  </si>
  <si>
    <t>Removing Cement or lime plaster</t>
  </si>
  <si>
    <t xml:space="preserve">(S.I.No.53 P-13). </t>
  </si>
  <si>
    <t>% Sft</t>
  </si>
  <si>
    <t xml:space="preserve">Providing and laying 1 :3 : 6  Cement </t>
  </si>
  <si>
    <t xml:space="preserve">concrete solid Block masorany  wall </t>
  </si>
  <si>
    <t xml:space="preserve">above 6" in thickness set in 1 : 6 cement </t>
  </si>
  <si>
    <t xml:space="preserve">mortar in G.F ground floor superstructure </t>
  </si>
  <si>
    <t xml:space="preserve">including raking out joints &amp; curing etc, </t>
  </si>
  <si>
    <t>complete.</t>
  </si>
  <si>
    <t xml:space="preserve">Cement plaster 1:4 upto 12’ height (c) ¾” thick. </t>
  </si>
  <si>
    <t>(S.I.No.11(c)P-52)</t>
  </si>
  <si>
    <t xml:space="preserve">Providing and laying 1" thick topping cement </t>
  </si>
  <si>
    <t xml:space="preserve">concrete (1:2:4 ) including Surface finishing </t>
  </si>
  <si>
    <t xml:space="preserve">and dividiing into panels: </t>
  </si>
  <si>
    <t>(a) 2" thick.(S.I.No. 16-c/P.42)</t>
  </si>
  <si>
    <t>Cement concrete plain including placing compacting</t>
  </si>
  <si>
    <t xml:space="preserve">finishing and curring complete including screening and </t>
  </si>
  <si>
    <t>washing of stone aggregate without shuttering Ratio 1:2:4.</t>
  </si>
  <si>
    <t>(S.I.No. 5(f)P-16).</t>
  </si>
  <si>
    <t>%Cft</t>
  </si>
  <si>
    <t xml:space="preserve">and ventilators of 1st. Class deodar wood </t>
  </si>
  <si>
    <t xml:space="preserve">frames and 1-1/2" thick Teak wood ply shutters </t>
  </si>
  <si>
    <t xml:space="preserve">of 2nd class deodar wood skeleton (solid ) </t>
  </si>
  <si>
    <t xml:space="preserve">styles and rails core of partal wood and Teak </t>
  </si>
  <si>
    <t xml:space="preserve">ply wood (3-ply) on both sides i/c hold fasts, </t>
  </si>
  <si>
    <t xml:space="preserve">hinges, iron tower bolts, handles and cleats </t>
  </si>
  <si>
    <t xml:space="preserve">with cord etc. complete.(S.I.No.58 P-65).  </t>
  </si>
  <si>
    <t>(1077/06- 370.83 = 706.23)</t>
  </si>
  <si>
    <t>Supplying &amp; Fixing Jet Shower with Rod of</t>
  </si>
  <si>
    <t>superior quality single C.P Head 1/2" dia.</t>
  </si>
  <si>
    <t>(S.I.No.15/P-19)</t>
  </si>
  <si>
    <t xml:space="preserve">Providing &amp; fixing Soil &amp; Vent pipe </t>
  </si>
  <si>
    <t>dia i/c cutting making jointing with</t>
  </si>
  <si>
    <t>switch pest with special approved</t>
  </si>
  <si>
    <t>quality i/c all cost of labour etc</t>
  </si>
  <si>
    <t>W/S &amp; S/F Non Schedule Item</t>
  </si>
  <si>
    <t>1/2" dia</t>
  </si>
  <si>
    <t>M&amp;R TO HUMAYOON HOUSE GARDEN WEST KARACHI                      Enquiry Office, Toilets &amp; Store Room</t>
  </si>
  <si>
    <t xml:space="preserve">Making &amp; fixing steel grated door with    </t>
  </si>
  <si>
    <t>1/16" thick sheeting inc angle iron frame</t>
  </si>
  <si>
    <t>2" x 2" 3/8"and 3/4" square bars 4" centre</t>
  </si>
  <si>
    <t xml:space="preserve"> to centre with locking arrangemtnt. </t>
  </si>
  <si>
    <t>' SCHEDULE "B"</t>
  </si>
  <si>
    <t>Above Or Below</t>
  </si>
  <si>
    <t>SUMMARY OF COST</t>
  </si>
  <si>
    <t>Civil Work Schedule Item</t>
  </si>
  <si>
    <t>Rs.</t>
  </si>
  <si>
    <t>Civil Work Non Schedule Item</t>
  </si>
  <si>
    <t>W/S &amp; S/F Schedule Item</t>
  </si>
  <si>
    <t>Grand Total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</si>
  <si>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</si>
  <si>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</si>
  <si>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</si>
  <si>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Provincial Building Sub Division-II</t>
  </si>
  <si>
    <t>sd/-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</si>
</sst>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u/>
      <sz val="14"/>
      <name val="Times New Roman"/>
      <family val="1"/>
    </font>
    <font>
      <b/>
      <i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4" fillId="0" borderId="5" xfId="0" quotePrefix="1" applyFont="1" applyBorder="1" applyAlignment="1">
      <alignment horizontal="left"/>
    </xf>
    <xf numFmtId="164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/>
    <xf numFmtId="2" fontId="4" fillId="0" borderId="0" xfId="0" applyNumberFormat="1" applyFont="1" applyFill="1" applyBorder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5" fontId="2" fillId="0" borderId="0" xfId="0" quotePrefix="1" applyNumberFormat="1" applyFont="1" applyFill="1" applyAlignment="1">
      <alignment horizontal="left"/>
    </xf>
    <xf numFmtId="164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4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4" fontId="4" fillId="0" borderId="6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164" fontId="2" fillId="0" borderId="0" xfId="1" quotePrefix="1" applyNumberFormat="1" applyFont="1" applyBorder="1" applyAlignment="1">
      <alignment horizontal="right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/>
    </xf>
    <xf numFmtId="164" fontId="2" fillId="0" borderId="0" xfId="2" quotePrefix="1" applyNumberFormat="1" applyFont="1" applyAlignment="1">
      <alignment horizontal="right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3" applyFont="1" applyBorder="1" applyAlignment="1">
      <alignment horizontal="center"/>
    </xf>
    <xf numFmtId="0" fontId="2" fillId="0" borderId="0" xfId="3" applyFont="1" applyBorder="1" applyAlignment="1">
      <alignment horizontal="left"/>
    </xf>
    <xf numFmtId="0" fontId="4" fillId="0" borderId="0" xfId="3" applyFont="1" applyBorder="1" applyAlignment="1">
      <alignment horizontal="left"/>
    </xf>
    <xf numFmtId="164" fontId="4" fillId="0" borderId="3" xfId="0" applyNumberFormat="1" applyFont="1" applyBorder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164" fontId="2" fillId="0" borderId="3" xfId="1" quotePrefix="1" applyNumberFormat="1" applyFont="1" applyFill="1" applyBorder="1" applyAlignment="1">
      <alignment horizontal="right" vertical="top"/>
    </xf>
    <xf numFmtId="0" fontId="4" fillId="0" borderId="0" xfId="0" applyFont="1" applyFill="1" applyBorder="1" applyAlignment="1"/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vertical="top"/>
    </xf>
    <xf numFmtId="0" fontId="2" fillId="0" borderId="0" xfId="0" quotePrefix="1" applyFont="1" applyFill="1"/>
    <xf numFmtId="0" fontId="8" fillId="0" borderId="0" xfId="0" applyFont="1"/>
    <xf numFmtId="0" fontId="2" fillId="0" borderId="0" xfId="0" applyFont="1" applyFill="1" applyAlignment="1">
      <alignment horizontal="left" vertical="top"/>
    </xf>
    <xf numFmtId="164" fontId="2" fillId="0" borderId="0" xfId="2" quotePrefix="1" applyNumberFormat="1" applyFont="1" applyFill="1" applyBorder="1" applyAlignment="1">
      <alignment horizontal="right" vertical="top"/>
    </xf>
    <xf numFmtId="164" fontId="2" fillId="0" borderId="0" xfId="2" quotePrefix="1" applyNumberFormat="1" applyFont="1" applyBorder="1" applyAlignment="1">
      <alignment horizontal="right" wrapText="1"/>
    </xf>
    <xf numFmtId="2" fontId="4" fillId="0" borderId="0" xfId="0" applyNumberFormat="1" applyFont="1" applyFill="1" applyBorder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4" applyFont="1" applyFill="1" applyBorder="1" applyAlignment="1">
      <alignment vertical="top"/>
    </xf>
    <xf numFmtId="0" fontId="2" fillId="0" borderId="0" xfId="4" applyFont="1" applyFill="1" applyBorder="1" applyAlignment="1">
      <alignment vertical="top" wrapText="1"/>
    </xf>
    <xf numFmtId="0" fontId="6" fillId="0" borderId="0" xfId="0" applyFont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2" fontId="8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quotePrefix="1" applyFont="1" applyAlignment="1">
      <alignment horizontal="center"/>
    </xf>
    <xf numFmtId="164" fontId="6" fillId="0" borderId="0" xfId="1" quotePrefix="1" applyNumberFormat="1" applyFont="1" applyAlignment="1">
      <alignment horizontal="right" vertical="top"/>
    </xf>
    <xf numFmtId="0" fontId="6" fillId="0" borderId="0" xfId="0" quotePrefix="1" applyFont="1" applyAlignment="1">
      <alignment horizontal="left"/>
    </xf>
    <xf numFmtId="0" fontId="8" fillId="0" borderId="0" xfId="0" applyFont="1" applyAlignment="1">
      <alignment horizontal="right"/>
    </xf>
    <xf numFmtId="165" fontId="6" fillId="0" borderId="0" xfId="0" applyNumberFormat="1" applyFont="1" applyAlignment="1">
      <alignment horizontal="left"/>
    </xf>
    <xf numFmtId="0" fontId="3" fillId="0" borderId="0" xfId="0" quotePrefix="1" applyFont="1" applyAlignment="1">
      <alignment horizontal="center"/>
    </xf>
    <xf numFmtId="0" fontId="4" fillId="0" borderId="0" xfId="0" applyFont="1" applyFill="1"/>
    <xf numFmtId="165" fontId="2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2" fontId="4" fillId="0" borderId="0" xfId="0" applyNumberFormat="1" applyFont="1" applyAlignment="1">
      <alignment horizontal="justify" vertical="top" wrapText="1"/>
    </xf>
  </cellXfs>
  <cellStyles count="5">
    <cellStyle name="Comma" xfId="1" builtinId="3"/>
    <cellStyle name="Comma 2" xfId="2"/>
    <cellStyle name="Normal" xfId="0" builtinId="0"/>
    <cellStyle name="Normal 2" xfId="3"/>
    <cellStyle name="Normal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259"/>
  <sheetViews>
    <sheetView tabSelected="1" view="pageBreakPreview" workbookViewId="0">
      <selection activeCell="C1" sqref="C1:K2"/>
    </sheetView>
  </sheetViews>
  <sheetFormatPr defaultRowHeight="15"/>
  <cols>
    <col min="1" max="1" width="5.7109375" style="13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3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3" t="s">
        <v>7</v>
      </c>
      <c r="B1" s="13"/>
      <c r="C1" s="94" t="s">
        <v>175</v>
      </c>
      <c r="D1" s="94"/>
      <c r="E1" s="94"/>
      <c r="F1" s="94"/>
      <c r="G1" s="94"/>
      <c r="H1" s="94"/>
      <c r="I1" s="94"/>
      <c r="J1" s="94"/>
      <c r="K1" s="94"/>
    </row>
    <row r="2" spans="1:11" ht="18" customHeight="1">
      <c r="C2" s="94"/>
      <c r="D2" s="94"/>
      <c r="E2" s="94"/>
      <c r="F2" s="94"/>
      <c r="G2" s="94"/>
      <c r="H2" s="94"/>
      <c r="I2" s="94"/>
      <c r="J2" s="94"/>
      <c r="K2" s="94"/>
    </row>
    <row r="3" spans="1:11" ht="15" customHeight="1">
      <c r="C3" s="13"/>
      <c r="D3" s="89" t="s">
        <v>180</v>
      </c>
      <c r="E3" s="4"/>
      <c r="F3" s="4"/>
      <c r="G3" s="5"/>
      <c r="H3" s="36"/>
    </row>
    <row r="4" spans="1:11" ht="15" customHeight="1" thickBot="1">
      <c r="D4" s="5"/>
      <c r="E4" s="4"/>
      <c r="F4" s="4"/>
      <c r="G4" s="5"/>
      <c r="H4" s="18"/>
      <c r="I4" s="2"/>
      <c r="J4" s="2"/>
    </row>
    <row r="5" spans="1:11" ht="15" customHeight="1" thickBot="1">
      <c r="A5" s="15" t="s">
        <v>6</v>
      </c>
      <c r="B5" s="16" t="s">
        <v>15</v>
      </c>
      <c r="C5" s="8"/>
      <c r="D5" s="17" t="s">
        <v>14</v>
      </c>
      <c r="E5" s="8"/>
      <c r="F5" s="8" t="s">
        <v>13</v>
      </c>
      <c r="G5" s="17"/>
      <c r="H5" s="32"/>
      <c r="I5" s="10" t="s">
        <v>11</v>
      </c>
      <c r="J5" s="8" t="s">
        <v>12</v>
      </c>
      <c r="K5" s="9"/>
    </row>
    <row r="6" spans="1:11" ht="18" customHeight="1">
      <c r="A6" s="14"/>
      <c r="B6" s="51" t="s">
        <v>48</v>
      </c>
      <c r="D6" s="14"/>
      <c r="E6" s="14"/>
      <c r="F6" s="14"/>
      <c r="G6" s="14"/>
      <c r="H6" s="12"/>
      <c r="I6" s="14"/>
      <c r="J6" s="14"/>
      <c r="K6" s="14"/>
    </row>
    <row r="7" spans="1:11" ht="14.1" customHeight="1">
      <c r="A7" s="14"/>
      <c r="B7" s="51" t="s">
        <v>52</v>
      </c>
      <c r="D7" s="14"/>
      <c r="E7" s="14"/>
      <c r="F7" s="14"/>
      <c r="G7" s="14"/>
      <c r="H7" s="12"/>
      <c r="I7" s="14"/>
      <c r="J7" s="14"/>
      <c r="K7" s="14"/>
    </row>
    <row r="8" spans="1:11" ht="14.1" customHeight="1">
      <c r="A8" s="14">
        <v>1</v>
      </c>
      <c r="B8" s="18" t="s">
        <v>133</v>
      </c>
      <c r="C8" s="14"/>
      <c r="D8" s="26"/>
      <c r="E8" s="27"/>
      <c r="F8" s="28"/>
      <c r="G8" s="29"/>
      <c r="H8" s="33"/>
      <c r="I8" s="30"/>
      <c r="J8" s="25"/>
      <c r="K8" s="7"/>
    </row>
    <row r="9" spans="1:11" ht="14.1" customHeight="1">
      <c r="A9" s="14"/>
      <c r="B9" s="18" t="s">
        <v>137</v>
      </c>
      <c r="C9" s="14"/>
      <c r="D9" s="26">
        <v>26</v>
      </c>
      <c r="E9" s="27" t="s">
        <v>132</v>
      </c>
      <c r="F9" s="28">
        <v>1134</v>
      </c>
      <c r="G9" s="29" t="s">
        <v>8</v>
      </c>
      <c r="H9" s="33">
        <v>34</v>
      </c>
      <c r="I9" s="30" t="s">
        <v>134</v>
      </c>
      <c r="J9" s="25">
        <f>IF(MID(I9,1,2)=("P."),(ROUND(D9*((F9)+(H9/100)),)),IF(MID(I9,1,2)=("%o"),(ROUND(D9*(((F9)+(H9/100))/1000),)),IF(MID(I9,1,2)=("Ea"),(ROUND(D9*((F9)+(H9/100)),)),ROUND(D9*(((F9)+(H9/100))/100),))))</f>
        <v>295</v>
      </c>
      <c r="K9" s="7" t="s">
        <v>10</v>
      </c>
    </row>
    <row r="10" spans="1:11" ht="14.1" customHeight="1">
      <c r="A10" s="14"/>
      <c r="B10" s="51"/>
      <c r="D10" s="14"/>
      <c r="E10" s="14"/>
      <c r="F10" s="14"/>
      <c r="G10" s="14"/>
      <c r="H10" s="12"/>
      <c r="I10" s="14"/>
      <c r="J10" s="14"/>
      <c r="K10" s="14"/>
    </row>
    <row r="11" spans="1:11" ht="14.1" customHeight="1">
      <c r="A11" s="61">
        <v>2</v>
      </c>
      <c r="B11" s="62" t="s">
        <v>135</v>
      </c>
      <c r="C11" s="61"/>
      <c r="D11" s="61"/>
      <c r="E11" s="61"/>
      <c r="F11" s="61"/>
      <c r="G11" s="61"/>
      <c r="H11" s="63"/>
      <c r="I11" s="61"/>
      <c r="J11" s="61"/>
      <c r="K11" s="61"/>
    </row>
    <row r="12" spans="1:11" ht="14.1" customHeight="1">
      <c r="A12" s="61"/>
      <c r="B12" s="18" t="s">
        <v>136</v>
      </c>
      <c r="C12" s="61"/>
      <c r="D12" s="26">
        <v>182.36</v>
      </c>
      <c r="E12" s="27" t="s">
        <v>132</v>
      </c>
      <c r="F12" s="28">
        <v>3327</v>
      </c>
      <c r="G12" s="29" t="s">
        <v>8</v>
      </c>
      <c r="H12" s="33">
        <v>50</v>
      </c>
      <c r="I12" s="30" t="s">
        <v>134</v>
      </c>
      <c r="J12" s="25">
        <f>IF(MID(I12,1,2)=("P."),(ROUND(D12*((F12)+(H12/100)),)),IF(MID(I12,1,2)=("%o"),(ROUND(D12*(((F12)+(H12/100))/1000),)),IF(MID(I12,1,2)=("Ea"),(ROUND(D12*((F12)+(H12/100)),)),ROUND(D12*(((F12)+(H12/100))/100),))))</f>
        <v>6068</v>
      </c>
      <c r="K12" s="7" t="s">
        <v>10</v>
      </c>
    </row>
    <row r="13" spans="1:11" ht="14.1" customHeight="1">
      <c r="A13" s="61"/>
      <c r="B13" s="62"/>
      <c r="C13" s="61"/>
      <c r="D13" s="61"/>
      <c r="E13" s="61"/>
      <c r="F13" s="61"/>
      <c r="G13" s="61"/>
      <c r="H13" s="63"/>
      <c r="I13" s="61"/>
      <c r="J13" s="61"/>
      <c r="K13" s="61"/>
    </row>
    <row r="14" spans="1:11" ht="14.1" customHeight="1">
      <c r="A14" s="61">
        <v>3</v>
      </c>
      <c r="B14" s="62" t="s">
        <v>138</v>
      </c>
      <c r="C14" s="61"/>
      <c r="D14" s="61"/>
      <c r="E14" s="61"/>
      <c r="F14" s="61"/>
      <c r="G14" s="61"/>
      <c r="H14" s="63"/>
      <c r="I14" s="61"/>
      <c r="J14" s="61"/>
      <c r="K14" s="61"/>
    </row>
    <row r="15" spans="1:11" ht="14.1" customHeight="1">
      <c r="A15" s="61"/>
      <c r="B15" s="18" t="s">
        <v>139</v>
      </c>
      <c r="C15" s="61"/>
      <c r="D15" s="26">
        <v>386</v>
      </c>
      <c r="E15" s="27" t="s">
        <v>9</v>
      </c>
      <c r="F15" s="28">
        <v>121</v>
      </c>
      <c r="G15" s="29" t="s">
        <v>8</v>
      </c>
      <c r="H15" s="33">
        <v>0</v>
      </c>
      <c r="I15" s="30" t="s">
        <v>140</v>
      </c>
      <c r="J15" s="25">
        <f>IF(MID(I15,1,2)=("P."),(ROUND(D15*((F15)+(H15/100)),)),IF(MID(I15,1,2)=("%o"),(ROUND(D15*(((F15)+(H15/100))/1000),)),IF(MID(I15,1,2)=("Ea"),(ROUND(D15*((F15)+(H15/100)),)),ROUND(D15*(((F15)+(H15/100))/100),))))</f>
        <v>467</v>
      </c>
      <c r="K15" s="7" t="s">
        <v>10</v>
      </c>
    </row>
    <row r="16" spans="1:11" ht="14.1" customHeight="1">
      <c r="A16" s="61"/>
      <c r="B16" s="62"/>
      <c r="C16" s="61"/>
      <c r="D16" s="61"/>
      <c r="E16" s="61"/>
      <c r="F16" s="61"/>
      <c r="G16" s="61"/>
      <c r="H16" s="63"/>
      <c r="I16" s="61"/>
      <c r="J16" s="61"/>
      <c r="K16" s="61"/>
    </row>
    <row r="17" spans="1:11" ht="14.1" customHeight="1">
      <c r="A17" s="57">
        <v>4</v>
      </c>
      <c r="B17" s="37" t="s">
        <v>141</v>
      </c>
      <c r="C17" s="70"/>
      <c r="D17" s="76"/>
      <c r="E17" s="68"/>
      <c r="F17" s="42"/>
      <c r="G17" s="43"/>
      <c r="H17" s="44"/>
      <c r="I17" s="59"/>
      <c r="J17" s="45"/>
      <c r="K17" s="46"/>
    </row>
    <row r="18" spans="1:11" ht="14.1" customHeight="1">
      <c r="A18" s="57"/>
      <c r="B18" s="37" t="s">
        <v>142</v>
      </c>
      <c r="C18" s="70"/>
      <c r="D18" s="76"/>
      <c r="E18" s="68"/>
      <c r="F18" s="42"/>
      <c r="G18" s="43"/>
      <c r="H18" s="44"/>
      <c r="I18" s="59"/>
      <c r="J18" s="45"/>
      <c r="K18" s="46"/>
    </row>
    <row r="19" spans="1:11" ht="14.1" customHeight="1">
      <c r="A19" s="57"/>
      <c r="B19" s="37" t="s">
        <v>143</v>
      </c>
      <c r="C19" s="70"/>
      <c r="D19" s="76"/>
      <c r="E19" s="68"/>
      <c r="F19" s="42"/>
      <c r="G19" s="43"/>
      <c r="H19" s="44"/>
      <c r="I19" s="59"/>
      <c r="J19" s="45"/>
      <c r="K19" s="46"/>
    </row>
    <row r="20" spans="1:11" ht="14.1" customHeight="1">
      <c r="A20" s="57"/>
      <c r="B20" s="37" t="s">
        <v>144</v>
      </c>
      <c r="C20" s="70"/>
      <c r="D20" s="76"/>
      <c r="E20" s="68"/>
      <c r="F20" s="42"/>
      <c r="G20" s="43"/>
      <c r="H20" s="44"/>
      <c r="I20" s="59"/>
      <c r="J20" s="45"/>
      <c r="K20" s="46"/>
    </row>
    <row r="21" spans="1:11" ht="14.1" customHeight="1">
      <c r="A21" s="57"/>
      <c r="B21" s="37" t="s">
        <v>145</v>
      </c>
      <c r="C21" s="70"/>
      <c r="D21" s="76"/>
      <c r="E21" s="68"/>
      <c r="F21" s="42"/>
      <c r="G21" s="43"/>
      <c r="H21" s="44"/>
      <c r="I21" s="59"/>
      <c r="J21" s="45"/>
      <c r="K21" s="46"/>
    </row>
    <row r="22" spans="1:11" ht="14.1" customHeight="1">
      <c r="A22" s="57"/>
      <c r="B22" s="37" t="s">
        <v>146</v>
      </c>
      <c r="C22" s="70"/>
      <c r="D22" s="76">
        <v>54</v>
      </c>
      <c r="E22" s="68" t="s">
        <v>132</v>
      </c>
      <c r="F22" s="42">
        <v>14621</v>
      </c>
      <c r="G22" s="43" t="s">
        <v>8</v>
      </c>
      <c r="H22" s="44">
        <v>44</v>
      </c>
      <c r="I22" s="59" t="s">
        <v>134</v>
      </c>
      <c r="J22" s="45">
        <f>IF(MID(I22,1,2)=("P."),(ROUND(D22*((F22)+(H22/100)),)),IF(MID(I22,1,2)=("%o"),(ROUND(D22*(((F22)+(H22/100))/1000),)),IF(MID(I22,1,2)=("Ea"),(ROUND(D22*((F22)+(H22/100)),)),ROUND(D22*(((F22)+(H22/100))/100),))))</f>
        <v>7896</v>
      </c>
      <c r="K22" s="46" t="s">
        <v>10</v>
      </c>
    </row>
    <row r="23" spans="1:11" ht="14.1" customHeight="1">
      <c r="A23" s="61"/>
      <c r="B23" s="62"/>
      <c r="C23" s="61"/>
      <c r="D23" s="61"/>
      <c r="E23" s="61"/>
      <c r="F23" s="61"/>
      <c r="G23" s="61"/>
      <c r="H23" s="63"/>
      <c r="I23" s="61"/>
      <c r="J23" s="61"/>
      <c r="K23" s="61"/>
    </row>
    <row r="24" spans="1:11" ht="14.1" customHeight="1">
      <c r="A24" s="57">
        <v>5</v>
      </c>
      <c r="B24" s="1" t="s">
        <v>147</v>
      </c>
      <c r="C24" s="37"/>
      <c r="D24" s="76"/>
      <c r="E24" s="68"/>
      <c r="F24" s="42"/>
      <c r="G24" s="43"/>
      <c r="H24" s="44"/>
      <c r="I24" s="59"/>
      <c r="J24" s="45"/>
      <c r="K24" s="46"/>
    </row>
    <row r="25" spans="1:11" ht="14.1" customHeight="1">
      <c r="A25" s="57"/>
      <c r="B25" s="1" t="s">
        <v>148</v>
      </c>
      <c r="C25" s="37"/>
      <c r="D25" s="76">
        <v>216</v>
      </c>
      <c r="E25" s="68" t="s">
        <v>9</v>
      </c>
      <c r="F25" s="42">
        <v>3015</v>
      </c>
      <c r="G25" s="43" t="s">
        <v>8</v>
      </c>
      <c r="H25" s="44">
        <v>76</v>
      </c>
      <c r="I25" s="59" t="s">
        <v>140</v>
      </c>
      <c r="J25" s="45">
        <f>IF(MID(I25,1,2)=("P."),(ROUND(D25*((F25)+(H25/100)),)),IF(MID(I25,1,2)=("%o"),(ROUND(D25*(((F25)+(H25/100))/1000),)),IF(MID(I25,1,2)=("Ea"),(ROUND(D25*((F25)+(H25/100)),)),ROUND(D25*(((F25)+(H25/100))/100),))))</f>
        <v>6514</v>
      </c>
      <c r="K25" s="46" t="s">
        <v>10</v>
      </c>
    </row>
    <row r="26" spans="1:11" ht="14.1" customHeight="1">
      <c r="A26" s="61"/>
      <c r="B26" s="62"/>
      <c r="C26" s="61"/>
      <c r="D26" s="61"/>
      <c r="E26" s="61"/>
      <c r="F26" s="61"/>
      <c r="G26" s="61"/>
      <c r="H26" s="63"/>
      <c r="I26" s="61"/>
      <c r="J26" s="61"/>
      <c r="K26" s="61"/>
    </row>
    <row r="27" spans="1:11" ht="14.1" customHeight="1">
      <c r="A27" s="57">
        <v>6</v>
      </c>
      <c r="B27" s="37" t="s">
        <v>90</v>
      </c>
      <c r="C27" s="37"/>
      <c r="D27" s="76"/>
      <c r="E27" s="68"/>
      <c r="F27" s="42"/>
      <c r="G27" s="43"/>
      <c r="H27" s="44"/>
      <c r="I27" s="59"/>
      <c r="J27" s="45"/>
      <c r="K27" s="46"/>
    </row>
    <row r="28" spans="1:11" ht="14.1" customHeight="1">
      <c r="A28" s="57"/>
      <c r="B28" s="37" t="s">
        <v>91</v>
      </c>
      <c r="C28" s="37"/>
      <c r="D28" s="76"/>
      <c r="E28" s="68"/>
      <c r="F28" s="42"/>
      <c r="G28" s="43"/>
      <c r="H28" s="44"/>
      <c r="I28" s="59"/>
      <c r="J28" s="45"/>
      <c r="K28" s="46"/>
    </row>
    <row r="29" spans="1:11" ht="14.1" customHeight="1">
      <c r="A29" s="57"/>
      <c r="B29" s="37" t="s">
        <v>92</v>
      </c>
      <c r="C29" s="37"/>
      <c r="D29" s="76"/>
      <c r="E29" s="68"/>
      <c r="F29" s="42"/>
      <c r="G29" s="43"/>
      <c r="H29" s="44"/>
      <c r="I29" s="59"/>
      <c r="J29" s="45"/>
      <c r="K29" s="46"/>
    </row>
    <row r="30" spans="1:11" ht="14.25" customHeight="1">
      <c r="A30" s="57"/>
      <c r="B30" s="37" t="s">
        <v>93</v>
      </c>
      <c r="C30" s="37"/>
      <c r="D30" s="76"/>
      <c r="E30" s="68"/>
      <c r="F30" s="42"/>
      <c r="G30" s="43"/>
      <c r="H30" s="44"/>
      <c r="I30" s="59"/>
      <c r="J30" s="45"/>
      <c r="K30" s="46"/>
    </row>
    <row r="31" spans="1:11" ht="15" customHeight="1">
      <c r="A31" s="57"/>
      <c r="B31" s="37" t="s">
        <v>94</v>
      </c>
      <c r="C31" s="37"/>
      <c r="D31" s="76"/>
      <c r="E31" s="68"/>
      <c r="F31" s="42"/>
      <c r="G31" s="43"/>
      <c r="H31" s="44"/>
      <c r="I31" s="59"/>
      <c r="J31" s="45"/>
      <c r="K31" s="46"/>
    </row>
    <row r="32" spans="1:11" ht="14.1" customHeight="1">
      <c r="A32" s="57"/>
      <c r="B32" s="37" t="s">
        <v>95</v>
      </c>
      <c r="C32" s="37"/>
      <c r="D32" s="76"/>
      <c r="E32" s="68"/>
      <c r="F32" s="42"/>
      <c r="G32" s="43"/>
      <c r="H32" s="44"/>
      <c r="I32" s="59"/>
      <c r="J32" s="45"/>
      <c r="K32" s="46"/>
    </row>
    <row r="33" spans="1:11" ht="14.1" customHeight="1">
      <c r="A33" s="57"/>
      <c r="B33" s="37" t="s">
        <v>96</v>
      </c>
      <c r="C33" s="37"/>
      <c r="D33" s="76"/>
      <c r="E33" s="68"/>
      <c r="F33" s="42"/>
      <c r="G33" s="43"/>
      <c r="H33" s="44"/>
      <c r="I33" s="59"/>
      <c r="J33" s="45"/>
      <c r="K33" s="46"/>
    </row>
    <row r="34" spans="1:11" ht="14.1" customHeight="1">
      <c r="A34" s="57"/>
      <c r="B34" s="37" t="s">
        <v>97</v>
      </c>
      <c r="C34" s="37"/>
      <c r="D34" s="76">
        <v>82.5</v>
      </c>
      <c r="E34" s="68" t="s">
        <v>50</v>
      </c>
      <c r="F34" s="42">
        <v>228</v>
      </c>
      <c r="G34" s="43" t="s">
        <v>8</v>
      </c>
      <c r="H34" s="44">
        <v>90</v>
      </c>
      <c r="I34" s="59" t="s">
        <v>51</v>
      </c>
      <c r="J34" s="45">
        <f>IF(MID(I34,1,2)=("P."),(ROUND(D34*((F34)+(H34/100)),)),IF(MID(I34,1,2)=("%o"),(ROUND(D34*(((F34)+(H34/100))/1000),)),IF(MID(I34,1,2)=("Ea"),(ROUND(D34*((F34)+(H34/100)),)),ROUND(D34*(((F34)+(H34/100))/100),))))</f>
        <v>18884</v>
      </c>
      <c r="K34" s="46" t="s">
        <v>10</v>
      </c>
    </row>
    <row r="35" spans="1:11" ht="14.1" customHeight="1"/>
    <row r="36" spans="1:11" ht="14.1" customHeight="1">
      <c r="A36" s="53">
        <v>7</v>
      </c>
      <c r="B36" s="35" t="s">
        <v>149</v>
      </c>
      <c r="C36" s="35"/>
      <c r="D36" s="72"/>
      <c r="E36" s="35"/>
      <c r="F36" s="35"/>
      <c r="G36" s="35"/>
      <c r="H36" s="35"/>
      <c r="I36" s="35"/>
      <c r="J36" s="35"/>
      <c r="K36" s="35"/>
    </row>
    <row r="37" spans="1:11" ht="14.25" customHeight="1">
      <c r="A37" s="53"/>
      <c r="B37" s="35" t="s">
        <v>150</v>
      </c>
      <c r="C37" s="35"/>
      <c r="D37" s="72"/>
      <c r="E37" s="35"/>
      <c r="F37" s="35"/>
      <c r="G37" s="35"/>
      <c r="H37" s="35"/>
      <c r="I37" s="35"/>
      <c r="J37" s="35"/>
      <c r="K37" s="35"/>
    </row>
    <row r="38" spans="1:11" ht="14.25" customHeight="1">
      <c r="A38" s="53"/>
      <c r="B38" s="35" t="s">
        <v>151</v>
      </c>
      <c r="C38" s="35"/>
      <c r="D38" s="72"/>
      <c r="E38" s="35"/>
      <c r="F38" s="35"/>
      <c r="G38" s="35"/>
      <c r="H38" s="35"/>
      <c r="I38" s="35"/>
      <c r="J38" s="35"/>
      <c r="K38" s="35"/>
    </row>
    <row r="39" spans="1:11" ht="14.25" customHeight="1">
      <c r="A39" s="53"/>
      <c r="B39" s="35" t="s">
        <v>152</v>
      </c>
      <c r="C39" s="35"/>
      <c r="D39" s="82">
        <v>407.49</v>
      </c>
      <c r="E39" s="83" t="s">
        <v>9</v>
      </c>
      <c r="F39" s="55">
        <v>3275</v>
      </c>
      <c r="G39" s="84" t="s">
        <v>8</v>
      </c>
      <c r="H39" s="83">
        <v>50</v>
      </c>
      <c r="I39" s="80" t="s">
        <v>140</v>
      </c>
      <c r="J39" s="85">
        <f>IF(MID(I39,1,2)=("P."),(ROUND(D39*((F39)+(H39/100)),)),IF(MID(I39,1,2)=("%o"),(ROUND(D39*(((F39)+(H39/100))/1000),)),IF(MID(I39,1,2)=("Ea"),(ROUND(D39*((F39)+(H39/100)),)),ROUND(D39*(((F39)+(H39/100))/100),))))</f>
        <v>13347</v>
      </c>
      <c r="K39" s="86" t="s">
        <v>10</v>
      </c>
    </row>
    <row r="40" spans="1:11" ht="14.25" customHeight="1">
      <c r="A40" s="53"/>
      <c r="B40" s="35"/>
      <c r="C40" s="35"/>
      <c r="D40" s="82"/>
      <c r="E40" s="83"/>
      <c r="F40" s="55"/>
      <c r="G40" s="84"/>
      <c r="H40" s="83"/>
      <c r="I40" s="80"/>
      <c r="J40" s="85"/>
      <c r="K40" s="86"/>
    </row>
    <row r="41" spans="1:11" ht="14.25" customHeight="1">
      <c r="A41" s="53">
        <v>8</v>
      </c>
      <c r="B41" s="35" t="s">
        <v>153</v>
      </c>
      <c r="C41" s="35"/>
      <c r="D41" s="87"/>
      <c r="E41" s="80"/>
      <c r="F41" s="80"/>
      <c r="G41" s="55"/>
      <c r="H41" s="35"/>
      <c r="I41" s="35"/>
      <c r="J41" s="35"/>
      <c r="K41" s="35"/>
    </row>
    <row r="42" spans="1:11" ht="14.1" customHeight="1">
      <c r="A42" s="53"/>
      <c r="B42" s="35" t="s">
        <v>154</v>
      </c>
      <c r="C42" s="35"/>
      <c r="D42" s="87"/>
      <c r="E42" s="80"/>
      <c r="F42" s="80"/>
      <c r="G42" s="55"/>
      <c r="H42" s="35"/>
      <c r="I42" s="35"/>
      <c r="J42" s="35"/>
      <c r="K42" s="35"/>
    </row>
    <row r="43" spans="1:11" ht="14.1" customHeight="1">
      <c r="A43" s="53"/>
      <c r="B43" s="35" t="s">
        <v>155</v>
      </c>
      <c r="C43" s="35"/>
      <c r="D43" s="87"/>
      <c r="E43" s="80"/>
      <c r="F43" s="80"/>
      <c r="G43" s="55"/>
      <c r="H43" s="35"/>
      <c r="I43" s="35"/>
      <c r="J43" s="35"/>
      <c r="K43" s="35"/>
    </row>
    <row r="44" spans="1:11" ht="14.1" customHeight="1">
      <c r="A44" s="53"/>
      <c r="B44" s="35" t="s">
        <v>156</v>
      </c>
      <c r="C44" s="35"/>
      <c r="D44" s="82">
        <v>665.37</v>
      </c>
      <c r="E44" s="83" t="s">
        <v>132</v>
      </c>
      <c r="F44" s="55">
        <v>14429</v>
      </c>
      <c r="G44" s="84" t="s">
        <v>8</v>
      </c>
      <c r="H44" s="88">
        <v>25</v>
      </c>
      <c r="I44" s="80" t="s">
        <v>157</v>
      </c>
      <c r="J44" s="85">
        <f>IF(MID(I44,1,2)=("P."),(ROUND(D44*((F44)+(H44/100)),)),IF(MID(I44,1,2)=("%o"),(ROUND(D44*(((F44)+(H44/100))/1000),)),IF(MID(I44,1,2)=("Ea"),(ROUND(D44*((F44)+(H44/100)),)),ROUND(D44*(((F44)+(H44/100))/100),))))</f>
        <v>96008</v>
      </c>
      <c r="K44" s="86" t="s">
        <v>10</v>
      </c>
    </row>
    <row r="45" spans="1:11" ht="14.1" customHeight="1">
      <c r="A45" s="53"/>
      <c r="B45" s="35"/>
      <c r="C45" s="35"/>
      <c r="D45" s="82"/>
      <c r="E45" s="83"/>
      <c r="F45" s="55"/>
      <c r="G45" s="84"/>
      <c r="H45" s="88"/>
      <c r="I45" s="80"/>
      <c r="J45" s="85"/>
      <c r="K45" s="86"/>
    </row>
    <row r="46" spans="1:11" ht="14.1" customHeight="1">
      <c r="A46" s="14">
        <v>9</v>
      </c>
      <c r="B46" s="18" t="s">
        <v>62</v>
      </c>
      <c r="C46" s="14"/>
      <c r="D46" s="14"/>
      <c r="E46" s="14"/>
      <c r="F46" s="14"/>
      <c r="G46" s="14"/>
      <c r="H46" s="12"/>
      <c r="I46" s="14"/>
      <c r="J46" s="14"/>
      <c r="K46" s="14"/>
    </row>
    <row r="47" spans="1:11" ht="14.1" customHeight="1">
      <c r="A47" s="14"/>
      <c r="B47" s="18" t="s">
        <v>63</v>
      </c>
      <c r="C47" s="14"/>
      <c r="D47" s="26">
        <v>1499.84</v>
      </c>
      <c r="E47" s="27" t="s">
        <v>9</v>
      </c>
      <c r="F47" s="28">
        <v>226</v>
      </c>
      <c r="G47" s="29" t="s">
        <v>8</v>
      </c>
      <c r="H47" s="33">
        <v>88</v>
      </c>
      <c r="I47" s="30" t="s">
        <v>2</v>
      </c>
      <c r="J47" s="25">
        <f>IF(MID(I47,1,2)=("P."),(ROUND(D47*((F47)+(H47/100)),)),IF(MID(I47,1,2)=("%o"),(ROUND(D47*(((F47)+(H47/100))/1000),)),IF(MID(I47,1,2)=("Ea"),(ROUND(D47*((F47)+(H47/100)),)),ROUND(D47*(((F47)+(H47/100))/100),))))</f>
        <v>3403</v>
      </c>
      <c r="K47" s="7" t="s">
        <v>10</v>
      </c>
    </row>
    <row r="48" spans="1:11" ht="14.1" customHeight="1">
      <c r="A48" s="14"/>
      <c r="B48" s="18"/>
      <c r="C48" s="14"/>
      <c r="D48" s="26"/>
      <c r="E48" s="27"/>
      <c r="F48" s="28"/>
      <c r="G48" s="29"/>
      <c r="H48" s="33"/>
      <c r="I48" s="30"/>
      <c r="J48" s="25"/>
      <c r="K48" s="7"/>
    </row>
    <row r="49" spans="1:11" ht="14.1" customHeight="1">
      <c r="A49" s="14">
        <v>10</v>
      </c>
      <c r="B49" s="18" t="s">
        <v>20</v>
      </c>
      <c r="C49" s="14"/>
      <c r="D49" s="14"/>
      <c r="E49" s="14"/>
      <c r="F49" s="14"/>
      <c r="G49" s="14"/>
      <c r="H49" s="12"/>
      <c r="I49" s="14"/>
      <c r="J49" s="14"/>
      <c r="K49" s="14"/>
    </row>
    <row r="50" spans="1:11" ht="15" customHeight="1">
      <c r="A50" s="14"/>
      <c r="B50" s="18" t="s">
        <v>21</v>
      </c>
      <c r="C50" s="14"/>
      <c r="D50" s="26">
        <v>832.84</v>
      </c>
      <c r="E50" s="27" t="s">
        <v>9</v>
      </c>
      <c r="F50" s="28">
        <v>1043</v>
      </c>
      <c r="G50" s="29" t="s">
        <v>8</v>
      </c>
      <c r="H50" s="33">
        <v>90</v>
      </c>
      <c r="I50" s="30" t="s">
        <v>2</v>
      </c>
      <c r="J50" s="25">
        <f>IF(MID(I50,1,2)=("P."),(ROUND(D50*((F50)+(H50/100)),)),IF(MID(I50,1,2)=("%o"),(ROUND(D50*(((F50)+(H50/100))/1000),)),IF(MID(I50,1,2)=("Ea"),(ROUND(D50*((F50)+(H50/100)),)),ROUND(D50*(((F50)+(H50/100))/100),))))</f>
        <v>8694</v>
      </c>
      <c r="K50" s="7" t="s">
        <v>10</v>
      </c>
    </row>
    <row r="51" spans="1:11" ht="15" customHeight="1">
      <c r="A51" s="14"/>
      <c r="B51" s="18"/>
      <c r="C51" s="14"/>
      <c r="D51" s="26"/>
      <c r="E51" s="27"/>
      <c r="F51" s="28"/>
      <c r="G51" s="29"/>
      <c r="H51" s="33"/>
      <c r="I51" s="30"/>
      <c r="J51" s="25"/>
      <c r="K51" s="7"/>
    </row>
    <row r="52" spans="1:11" ht="14.1" customHeight="1">
      <c r="A52" s="14">
        <v>11</v>
      </c>
      <c r="B52" s="18" t="s">
        <v>17</v>
      </c>
      <c r="C52" s="14"/>
      <c r="D52" s="14"/>
      <c r="E52" s="14"/>
      <c r="F52" s="14"/>
      <c r="G52" s="14"/>
      <c r="H52" s="12"/>
      <c r="I52" s="14"/>
      <c r="J52" s="14"/>
      <c r="K52" s="14"/>
    </row>
    <row r="53" spans="1:11" ht="14.1" customHeight="1">
      <c r="A53" s="14"/>
      <c r="B53" s="18" t="s">
        <v>18</v>
      </c>
      <c r="C53" s="14"/>
      <c r="D53" s="14"/>
      <c r="E53" s="14"/>
      <c r="F53" s="14"/>
      <c r="G53" s="14"/>
      <c r="H53" s="12"/>
      <c r="I53" s="14"/>
      <c r="J53" s="14"/>
      <c r="K53" s="14"/>
    </row>
    <row r="54" spans="1:11" ht="14.1" customHeight="1">
      <c r="A54" s="14"/>
      <c r="B54" s="18" t="s">
        <v>19</v>
      </c>
      <c r="C54" s="14"/>
      <c r="D54" s="26">
        <v>1499.84</v>
      </c>
      <c r="E54" s="27" t="s">
        <v>9</v>
      </c>
      <c r="F54" s="28">
        <v>1772</v>
      </c>
      <c r="G54" s="29" t="s">
        <v>8</v>
      </c>
      <c r="H54" s="33">
        <v>38</v>
      </c>
      <c r="I54" s="30" t="s">
        <v>2</v>
      </c>
      <c r="J54" s="25">
        <f>IF(MID(I54,1,2)=("P."),(ROUND(D54*((F54)+(H54/100)),)),IF(MID(I54,1,2)=("%o"),(ROUND(D54*(((F54)+(H54/100))/1000),)),IF(MID(I54,1,2)=("Ea"),(ROUND(D54*((F54)+(H54/100)),)),ROUND(D54*(((F54)+(H54/100))/100),))))</f>
        <v>26583</v>
      </c>
      <c r="K54" s="7" t="s">
        <v>10</v>
      </c>
    </row>
    <row r="55" spans="1:11" ht="14.1" customHeight="1">
      <c r="A55" s="14"/>
      <c r="B55" s="18"/>
      <c r="C55" s="14"/>
      <c r="D55" s="26"/>
      <c r="E55" s="27"/>
      <c r="F55" s="28"/>
      <c r="G55" s="29"/>
      <c r="H55" s="33"/>
      <c r="I55" s="30"/>
      <c r="J55" s="25"/>
      <c r="K55" s="7"/>
    </row>
    <row r="56" spans="1:11" ht="14.1" customHeight="1">
      <c r="A56" s="14">
        <v>12</v>
      </c>
      <c r="B56" s="20" t="s">
        <v>116</v>
      </c>
      <c r="C56" s="20"/>
      <c r="D56" s="14"/>
      <c r="E56" s="14"/>
      <c r="F56" s="14"/>
      <c r="G56" s="14"/>
      <c r="H56" s="12"/>
      <c r="I56" s="14"/>
      <c r="J56" s="14"/>
      <c r="K56" s="14"/>
    </row>
    <row r="57" spans="1:11" ht="14.1" customHeight="1">
      <c r="A57" s="14"/>
      <c r="B57" s="20" t="s">
        <v>117</v>
      </c>
      <c r="C57" s="20"/>
    </row>
    <row r="58" spans="1:11" ht="12.75" customHeight="1">
      <c r="A58" s="14"/>
      <c r="B58" s="18" t="s">
        <v>22</v>
      </c>
      <c r="C58" s="14"/>
      <c r="D58" s="26">
        <v>195</v>
      </c>
      <c r="E58" s="27" t="s">
        <v>9</v>
      </c>
      <c r="F58" s="28">
        <v>1160</v>
      </c>
      <c r="G58" s="29" t="s">
        <v>8</v>
      </c>
      <c r="H58" s="33">
        <v>60</v>
      </c>
      <c r="I58" s="30" t="s">
        <v>2</v>
      </c>
      <c r="J58" s="25">
        <f>IF(MID(I58,1,2)=("P."),(ROUND(D58*((F58)+(H58/100)),)),IF(MID(I58,1,2)=("%o"),(ROUND(D58*(((F58)+(H58/100))/1000),)),IF(MID(I58,1,2)=("Ea"),(ROUND(D58*((F58)+(H58/100)),)),ROUND(D58*(((F58)+(H58/100))/100),))))</f>
        <v>2263</v>
      </c>
      <c r="K58" s="7" t="s">
        <v>10</v>
      </c>
    </row>
    <row r="59" spans="1:11" ht="12.75" customHeight="1">
      <c r="A59" s="14"/>
      <c r="B59" s="18"/>
      <c r="C59" s="14"/>
      <c r="D59" s="26"/>
      <c r="E59" s="27"/>
      <c r="F59" s="28"/>
      <c r="G59" s="29"/>
      <c r="H59" s="33"/>
      <c r="I59" s="30"/>
      <c r="J59" s="25"/>
      <c r="K59" s="7"/>
    </row>
    <row r="60" spans="1:11" ht="14.1" customHeight="1">
      <c r="A60" s="14">
        <v>13</v>
      </c>
      <c r="B60" s="18" t="s">
        <v>66</v>
      </c>
      <c r="C60" s="14"/>
      <c r="D60" s="14"/>
      <c r="E60" s="14"/>
      <c r="F60" s="14"/>
      <c r="G60" s="14"/>
      <c r="H60" s="12"/>
      <c r="I60" s="14"/>
      <c r="J60" s="14"/>
      <c r="K60" s="14"/>
    </row>
    <row r="61" spans="1:11" ht="14.1" customHeight="1">
      <c r="A61" s="14"/>
      <c r="B61" s="18" t="s">
        <v>158</v>
      </c>
      <c r="C61" s="14"/>
      <c r="D61" s="14"/>
      <c r="E61" s="14"/>
      <c r="F61" s="14"/>
      <c r="G61" s="14"/>
      <c r="H61" s="12"/>
      <c r="I61" s="14"/>
      <c r="J61" s="14"/>
      <c r="K61" s="14"/>
    </row>
    <row r="62" spans="1:11" ht="14.1" customHeight="1">
      <c r="A62" s="14"/>
      <c r="B62" s="18" t="s">
        <v>159</v>
      </c>
      <c r="C62" s="14"/>
      <c r="D62" s="14"/>
      <c r="E62" s="14"/>
      <c r="F62" s="14"/>
      <c r="G62" s="14"/>
      <c r="H62" s="12"/>
      <c r="I62" s="14"/>
      <c r="J62" s="14"/>
      <c r="K62" s="14"/>
    </row>
    <row r="63" spans="1:11" ht="14.1" customHeight="1">
      <c r="A63" s="14"/>
      <c r="B63" s="18" t="s">
        <v>160</v>
      </c>
      <c r="C63" s="14"/>
      <c r="D63" s="14"/>
      <c r="E63" s="14"/>
      <c r="F63" s="14"/>
      <c r="G63" s="14"/>
      <c r="H63" s="12"/>
      <c r="I63" s="14"/>
      <c r="J63" s="14"/>
      <c r="K63" s="14"/>
    </row>
    <row r="64" spans="1:11" ht="14.1" customHeight="1">
      <c r="A64" s="14"/>
      <c r="B64" s="18" t="s">
        <v>161</v>
      </c>
      <c r="C64" s="14"/>
      <c r="D64" s="14"/>
      <c r="E64" s="14"/>
      <c r="F64" s="14"/>
      <c r="G64" s="14"/>
      <c r="H64" s="12"/>
      <c r="I64" s="14"/>
      <c r="J64" s="14"/>
      <c r="K64" s="14"/>
    </row>
    <row r="65" spans="1:11" ht="14.1" customHeight="1">
      <c r="A65" s="14"/>
      <c r="B65" s="18" t="s">
        <v>162</v>
      </c>
      <c r="C65" s="14"/>
      <c r="D65" s="14"/>
      <c r="E65" s="14"/>
      <c r="F65" s="14"/>
      <c r="G65" s="14"/>
      <c r="H65" s="12"/>
      <c r="I65" s="14"/>
      <c r="J65" s="14"/>
      <c r="K65" s="14"/>
    </row>
    <row r="66" spans="1:11" ht="14.1" customHeight="1">
      <c r="A66" s="14"/>
      <c r="B66" s="18" t="s">
        <v>163</v>
      </c>
      <c r="C66" s="14"/>
      <c r="D66" s="14"/>
      <c r="E66" s="14"/>
      <c r="F66" s="14"/>
      <c r="G66" s="14"/>
      <c r="H66" s="12"/>
      <c r="I66" s="14"/>
      <c r="J66" s="14"/>
      <c r="K66" s="14"/>
    </row>
    <row r="67" spans="1:11" ht="14.1" customHeight="1">
      <c r="A67" s="14"/>
      <c r="B67" s="18" t="s">
        <v>164</v>
      </c>
      <c r="C67" s="14"/>
      <c r="H67" s="1"/>
    </row>
    <row r="68" spans="1:11" ht="15.75" customHeight="1">
      <c r="A68" s="14"/>
      <c r="B68" s="18" t="s">
        <v>165</v>
      </c>
      <c r="C68" s="14"/>
      <c r="D68" s="26">
        <v>97.5</v>
      </c>
      <c r="E68" s="27" t="s">
        <v>9</v>
      </c>
      <c r="F68" s="28">
        <v>706</v>
      </c>
      <c r="G68" s="29" t="s">
        <v>8</v>
      </c>
      <c r="H68" s="33">
        <v>23</v>
      </c>
      <c r="I68" s="30" t="s">
        <v>5</v>
      </c>
      <c r="J68" s="25">
        <f>IF(MID(I68,1,2)=("P."),(ROUND(D68*((F68)+(H68/100)),)),IF(MID(I68,1,2)=("%o"),(ROUND(D68*(((F68)+(H68/100))/1000),)),IF(MID(I68,1,2)=("Ea"),(ROUND(D68*((F68)+(H68/100)),)),ROUND(D68*(((F68)+(H68/100))/100),))))</f>
        <v>68857</v>
      </c>
      <c r="K68" s="7" t="s">
        <v>10</v>
      </c>
    </row>
    <row r="69" spans="1:11" ht="15.75" customHeight="1">
      <c r="A69" s="14"/>
      <c r="B69" s="18"/>
      <c r="C69" s="14"/>
      <c r="D69" s="26"/>
      <c r="E69" s="27"/>
      <c r="F69" s="28"/>
      <c r="G69" s="29"/>
      <c r="H69" s="33"/>
      <c r="I69" s="30"/>
      <c r="J69" s="25"/>
      <c r="K69" s="7"/>
    </row>
    <row r="70" spans="1:11" ht="15.75" customHeight="1">
      <c r="A70" s="14">
        <v>14</v>
      </c>
      <c r="B70" s="19" t="s">
        <v>113</v>
      </c>
      <c r="C70" s="19"/>
      <c r="D70" s="14"/>
      <c r="E70" s="14"/>
      <c r="F70" s="14"/>
      <c r="G70" s="14"/>
      <c r="H70" s="12"/>
      <c r="I70" s="14"/>
      <c r="J70" s="14"/>
      <c r="K70" s="14"/>
    </row>
    <row r="71" spans="1:11" ht="14.25" customHeight="1">
      <c r="A71" s="14"/>
      <c r="B71" s="19" t="s">
        <v>115</v>
      </c>
      <c r="C71" s="19"/>
      <c r="D71" s="14"/>
      <c r="E71" s="14"/>
      <c r="F71" s="14"/>
      <c r="G71" s="14"/>
      <c r="H71" s="12"/>
      <c r="I71" s="14"/>
      <c r="J71" s="14"/>
      <c r="K71" s="14"/>
    </row>
    <row r="72" spans="1:11" ht="15" customHeight="1">
      <c r="A72" s="14"/>
      <c r="B72" s="19" t="s">
        <v>110</v>
      </c>
      <c r="C72" s="19"/>
      <c r="D72" s="14"/>
      <c r="E72" s="14"/>
      <c r="F72" s="14"/>
      <c r="G72" s="14"/>
      <c r="H72" s="12"/>
      <c r="I72" s="14"/>
      <c r="J72" s="14"/>
      <c r="K72" s="14"/>
    </row>
    <row r="73" spans="1:11" ht="14.1" customHeight="1">
      <c r="A73" s="14"/>
      <c r="B73" s="19" t="s">
        <v>111</v>
      </c>
      <c r="C73" s="19"/>
      <c r="D73" s="14"/>
      <c r="E73" s="14"/>
      <c r="F73" s="14"/>
      <c r="G73" s="14"/>
      <c r="H73" s="12"/>
      <c r="I73" s="14"/>
      <c r="J73" s="14"/>
      <c r="K73" s="14"/>
    </row>
    <row r="74" spans="1:11" ht="14.1" customHeight="1">
      <c r="A74" s="14"/>
      <c r="B74" s="19" t="s">
        <v>112</v>
      </c>
      <c r="C74" s="19"/>
      <c r="D74" s="14"/>
      <c r="E74" s="14"/>
      <c r="F74" s="14"/>
      <c r="G74" s="14"/>
      <c r="H74" s="12"/>
      <c r="I74" s="14"/>
      <c r="J74" s="14"/>
      <c r="K74" s="14"/>
    </row>
    <row r="75" spans="1:11" ht="14.1" customHeight="1">
      <c r="A75" s="14"/>
      <c r="B75" s="19" t="s">
        <v>114</v>
      </c>
      <c r="C75" s="19"/>
      <c r="D75" s="14"/>
      <c r="E75" s="14"/>
      <c r="F75" s="14"/>
      <c r="G75" s="14"/>
      <c r="H75" s="12"/>
      <c r="I75" s="14"/>
      <c r="J75" s="14"/>
      <c r="K75" s="14"/>
    </row>
    <row r="76" spans="1:11" ht="14.1" customHeight="1">
      <c r="A76" s="14"/>
      <c r="B76" s="18" t="s">
        <v>49</v>
      </c>
      <c r="C76" s="14"/>
      <c r="D76" s="26">
        <v>32</v>
      </c>
      <c r="E76" s="27" t="s">
        <v>9</v>
      </c>
      <c r="F76" s="28">
        <v>1647</v>
      </c>
      <c r="G76" s="29" t="s">
        <v>8</v>
      </c>
      <c r="H76" s="33">
        <v>69</v>
      </c>
      <c r="I76" s="30" t="s">
        <v>5</v>
      </c>
      <c r="J76" s="25">
        <f>IF(MID(I76,1,2)=("P."),(ROUND(D76*((F76)+(H76/100)),)),IF(MID(I76,1,2)=("%o"),(ROUND(D76*(((F76)+(H76/100))/1000),)),IF(MID(I76,1,2)=("Ea"),(ROUND(D76*((F76)+(H76/100)),)),ROUND(D76*(((F76)+(H76/100))/100),))))</f>
        <v>52726</v>
      </c>
      <c r="K76" s="7" t="s">
        <v>10</v>
      </c>
    </row>
    <row r="77" spans="1:11" ht="14.1" customHeight="1">
      <c r="A77" s="14"/>
      <c r="C77" s="14"/>
    </row>
    <row r="78" spans="1:11" ht="14.1" customHeight="1">
      <c r="A78" s="14">
        <v>15</v>
      </c>
      <c r="B78" s="37" t="s">
        <v>176</v>
      </c>
      <c r="C78" s="14"/>
      <c r="D78" s="26"/>
      <c r="E78" s="27"/>
      <c r="F78" s="28"/>
      <c r="G78" s="29"/>
      <c r="H78" s="33"/>
      <c r="I78" s="30"/>
      <c r="J78" s="25"/>
      <c r="K78" s="7"/>
    </row>
    <row r="79" spans="1:11" ht="14.1" customHeight="1">
      <c r="A79" s="14"/>
      <c r="B79" s="37" t="s">
        <v>177</v>
      </c>
      <c r="C79" s="14"/>
      <c r="D79" s="26"/>
      <c r="E79" s="27"/>
      <c r="F79" s="28"/>
      <c r="G79" s="29"/>
      <c r="H79" s="33"/>
      <c r="I79" s="30"/>
      <c r="J79" s="25"/>
      <c r="K79" s="7"/>
    </row>
    <row r="80" spans="1:11" ht="14.1" customHeight="1">
      <c r="A80" s="14"/>
      <c r="B80" s="37" t="s">
        <v>178</v>
      </c>
      <c r="C80" s="14"/>
      <c r="D80" s="26"/>
      <c r="E80" s="27"/>
      <c r="F80" s="28"/>
      <c r="G80" s="29"/>
      <c r="H80" s="33"/>
      <c r="I80" s="30"/>
      <c r="J80" s="25"/>
      <c r="K80" s="7"/>
    </row>
    <row r="81" spans="1:11" ht="14.1" customHeight="1">
      <c r="A81" s="14"/>
      <c r="B81" s="37" t="s">
        <v>179</v>
      </c>
      <c r="C81" s="14"/>
      <c r="D81" s="26"/>
      <c r="E81" s="27"/>
      <c r="F81" s="28"/>
      <c r="G81" s="29"/>
      <c r="H81" s="33"/>
      <c r="I81" s="30"/>
      <c r="J81" s="25"/>
      <c r="K81" s="7"/>
    </row>
    <row r="82" spans="1:11" ht="14.1" customHeight="1">
      <c r="A82" s="14"/>
      <c r="B82" s="18" t="s">
        <v>130</v>
      </c>
      <c r="C82" s="14"/>
      <c r="D82" s="26">
        <v>49</v>
      </c>
      <c r="E82" s="27" t="s">
        <v>9</v>
      </c>
      <c r="F82" s="28">
        <v>726</v>
      </c>
      <c r="G82" s="29" t="s">
        <v>8</v>
      </c>
      <c r="H82" s="33">
        <v>72</v>
      </c>
      <c r="I82" s="30" t="s">
        <v>5</v>
      </c>
      <c r="J82" s="25">
        <f>IF(MID(I82,1,2)=("P."),(ROUND(D82*((F82)+(H82/100)),)),IF(MID(I82,1,2)=("%o"),(ROUND(D82*(((F82)+(H82/100))/1000),)),IF(MID(I82,1,2)=("Ea"),(ROUND(D82*((F82)+(H82/100)),)),ROUND(D82*(((F82)+(H82/100))/100),))))</f>
        <v>35609</v>
      </c>
      <c r="K82" s="7" t="s">
        <v>10</v>
      </c>
    </row>
    <row r="83" spans="1:11" ht="14.1" customHeight="1">
      <c r="A83" s="14"/>
      <c r="B83" s="18"/>
      <c r="C83" s="14"/>
      <c r="D83" s="26"/>
      <c r="E83" s="27"/>
      <c r="F83" s="28"/>
      <c r="G83" s="29"/>
      <c r="H83" s="33"/>
      <c r="I83" s="30"/>
      <c r="J83" s="25"/>
      <c r="K83" s="7"/>
    </row>
    <row r="84" spans="1:11" ht="14.1" customHeight="1">
      <c r="A84" s="57">
        <v>16</v>
      </c>
      <c r="B84" s="37" t="s">
        <v>64</v>
      </c>
      <c r="C84" s="37"/>
      <c r="D84" s="37"/>
      <c r="E84" s="37"/>
      <c r="F84" s="37"/>
      <c r="G84" s="37"/>
      <c r="H84" s="37"/>
      <c r="I84" s="37"/>
      <c r="J84" s="37"/>
      <c r="K84" s="37"/>
    </row>
    <row r="85" spans="1:11" ht="14.1" customHeight="1">
      <c r="A85" s="57"/>
      <c r="B85" s="37" t="s">
        <v>65</v>
      </c>
      <c r="C85" s="37"/>
      <c r="D85" s="31">
        <v>5</v>
      </c>
      <c r="E85" s="60" t="s">
        <v>3</v>
      </c>
      <c r="F85" s="28">
        <v>1786</v>
      </c>
      <c r="G85" s="29" t="s">
        <v>8</v>
      </c>
      <c r="H85" s="33">
        <v>13</v>
      </c>
      <c r="I85" s="30" t="s">
        <v>4</v>
      </c>
      <c r="J85" s="25">
        <f>IF(MID(I85,1,2)=("P."),(ROUND(D85*((F85)+(H85/100)),)),IF(MID(I85,1,2)=("%o"),(ROUND(D85*(((F85)+(H85/100))/1000),)),IF(MID(I85,1,2)=("Ea"),(ROUND(D85*((F85)+(H85/100)),)),ROUND(D85*(((F85)+(H85/100))/100),))))</f>
        <v>8931</v>
      </c>
      <c r="K85" s="7" t="s">
        <v>10</v>
      </c>
    </row>
    <row r="86" spans="1:11">
      <c r="A86" s="14"/>
      <c r="B86" s="18"/>
      <c r="C86" s="11"/>
      <c r="D86" s="11"/>
      <c r="E86" s="11"/>
      <c r="F86" s="11"/>
      <c r="G86" s="11"/>
      <c r="H86" s="33"/>
      <c r="I86" s="6" t="s">
        <v>54</v>
      </c>
      <c r="J86" s="64">
        <f>ROUND(SUM(J9:J85),)</f>
        <v>356545</v>
      </c>
      <c r="K86" s="24" t="s">
        <v>10</v>
      </c>
    </row>
    <row r="87" spans="1:11">
      <c r="A87" s="14"/>
      <c r="B87" s="18"/>
      <c r="C87" s="11"/>
      <c r="D87" s="11" t="s">
        <v>181</v>
      </c>
      <c r="E87" s="41"/>
      <c r="F87" s="42"/>
      <c r="G87" s="43"/>
      <c r="H87" s="44"/>
      <c r="I87" s="42"/>
      <c r="J87" s="45"/>
      <c r="K87" s="46"/>
    </row>
    <row r="88" spans="1:11">
      <c r="A88" s="14"/>
      <c r="B88" s="18"/>
      <c r="C88" s="11"/>
      <c r="D88" s="11"/>
      <c r="E88" s="41"/>
      <c r="F88" s="42"/>
      <c r="G88" s="43"/>
      <c r="H88" s="44"/>
      <c r="I88" s="47" t="s">
        <v>46</v>
      </c>
      <c r="J88" s="67"/>
      <c r="K88" s="49"/>
    </row>
    <row r="89" spans="1:11" ht="18.75">
      <c r="A89" s="14"/>
      <c r="B89" s="51" t="s">
        <v>53</v>
      </c>
      <c r="C89" s="14"/>
      <c r="D89" s="14"/>
      <c r="E89" s="14"/>
      <c r="F89" s="14"/>
      <c r="G89" s="14"/>
      <c r="H89" s="12"/>
      <c r="I89" s="14"/>
      <c r="J89" s="14"/>
      <c r="K89" s="14"/>
    </row>
    <row r="90" spans="1:11">
      <c r="A90" s="57">
        <v>1</v>
      </c>
      <c r="B90" s="1" t="s">
        <v>68</v>
      </c>
      <c r="C90" s="37"/>
      <c r="D90" s="38"/>
      <c r="E90" s="58"/>
      <c r="F90" s="42"/>
      <c r="G90" s="71"/>
      <c r="H90" s="44"/>
      <c r="I90" s="59"/>
      <c r="J90" s="45"/>
      <c r="K90" s="49"/>
    </row>
    <row r="91" spans="1:11">
      <c r="A91" s="57"/>
      <c r="B91" s="37" t="s">
        <v>69</v>
      </c>
      <c r="C91" s="37"/>
      <c r="D91" s="38"/>
      <c r="E91" s="58"/>
      <c r="F91" s="42"/>
      <c r="G91" s="71"/>
      <c r="H91" s="44"/>
      <c r="I91" s="59"/>
      <c r="J91" s="45"/>
      <c r="K91" s="49"/>
    </row>
    <row r="92" spans="1:11">
      <c r="A92" s="57"/>
      <c r="B92" s="37" t="s">
        <v>70</v>
      </c>
      <c r="C92" s="37"/>
      <c r="D92" s="38"/>
      <c r="E92" s="58"/>
      <c r="F92" s="42"/>
      <c r="G92" s="71"/>
      <c r="H92" s="44"/>
      <c r="I92" s="59"/>
      <c r="J92" s="45"/>
      <c r="K92" s="46"/>
    </row>
    <row r="93" spans="1:11">
      <c r="A93" s="57"/>
      <c r="B93" s="37" t="s">
        <v>71</v>
      </c>
      <c r="C93" s="37"/>
      <c r="D93" s="38"/>
      <c r="E93" s="58"/>
      <c r="F93" s="42"/>
      <c r="G93" s="71"/>
      <c r="H93" s="44"/>
      <c r="I93" s="59"/>
      <c r="J93" s="45"/>
    </row>
    <row r="94" spans="1:11">
      <c r="A94" s="57"/>
      <c r="B94" s="37" t="s">
        <v>72</v>
      </c>
      <c r="C94" s="37"/>
      <c r="D94" s="38"/>
      <c r="E94" s="58"/>
      <c r="F94" s="42"/>
      <c r="G94" s="71"/>
      <c r="H94" s="44"/>
      <c r="I94" s="59"/>
      <c r="J94" s="45"/>
      <c r="K94" s="23"/>
    </row>
    <row r="95" spans="1:11">
      <c r="A95" s="57"/>
      <c r="B95" s="37" t="s">
        <v>73</v>
      </c>
      <c r="C95" s="37"/>
      <c r="D95" s="38"/>
      <c r="E95" s="58"/>
      <c r="F95" s="42"/>
      <c r="G95" s="71"/>
      <c r="H95" s="44"/>
      <c r="I95" s="59"/>
      <c r="J95" s="45"/>
      <c r="K95" s="49"/>
    </row>
    <row r="96" spans="1:11">
      <c r="A96" s="57"/>
      <c r="B96" s="37" t="s">
        <v>74</v>
      </c>
      <c r="C96" s="37"/>
      <c r="D96" s="40">
        <v>657.88</v>
      </c>
      <c r="E96" s="58" t="s">
        <v>9</v>
      </c>
      <c r="F96" s="42"/>
      <c r="G96" s="71"/>
      <c r="H96" s="44"/>
      <c r="I96" s="59" t="s">
        <v>5</v>
      </c>
      <c r="J96" s="45"/>
      <c r="K96" s="7"/>
    </row>
    <row r="97" spans="1:11">
      <c r="A97" s="57"/>
      <c r="B97" s="37"/>
      <c r="C97" s="37"/>
      <c r="D97" s="40"/>
      <c r="E97" s="58"/>
      <c r="F97" s="42"/>
      <c r="G97" s="71"/>
      <c r="H97" s="44"/>
      <c r="I97" s="59"/>
      <c r="J97" s="45"/>
      <c r="K97" s="7"/>
    </row>
    <row r="98" spans="1:11">
      <c r="A98" s="14">
        <v>2</v>
      </c>
      <c r="B98" s="1" t="s">
        <v>103</v>
      </c>
      <c r="C98" s="69"/>
      <c r="D98" s="26"/>
      <c r="E98" s="3"/>
      <c r="F98" s="28"/>
      <c r="G98" s="29"/>
      <c r="H98" s="33"/>
      <c r="I98" s="30"/>
      <c r="J98" s="25"/>
    </row>
    <row r="99" spans="1:11">
      <c r="A99" s="14"/>
      <c r="B99" s="73" t="s">
        <v>131</v>
      </c>
      <c r="C99" s="69"/>
      <c r="D99" s="26"/>
      <c r="E99" s="3"/>
      <c r="F99" s="28"/>
      <c r="G99" s="29"/>
      <c r="H99" s="33"/>
      <c r="I99" s="30"/>
      <c r="J99" s="25"/>
    </row>
    <row r="100" spans="1:11">
      <c r="A100" s="14"/>
      <c r="B100" s="73" t="s">
        <v>100</v>
      </c>
      <c r="C100" s="77"/>
      <c r="D100" s="26"/>
      <c r="E100" s="3"/>
      <c r="F100" s="28"/>
      <c r="G100" s="29"/>
      <c r="H100" s="33"/>
      <c r="I100" s="30"/>
      <c r="J100" s="25"/>
    </row>
    <row r="101" spans="1:11">
      <c r="A101" s="14"/>
      <c r="B101" s="73" t="s">
        <v>101</v>
      </c>
      <c r="C101" s="77"/>
      <c r="D101" s="26"/>
      <c r="E101" s="3"/>
      <c r="F101" s="28"/>
      <c r="G101" s="29"/>
      <c r="H101" s="33"/>
      <c r="I101" s="30"/>
      <c r="J101" s="25"/>
    </row>
    <row r="102" spans="1:11">
      <c r="A102" s="14"/>
      <c r="B102" s="73" t="s">
        <v>102</v>
      </c>
      <c r="C102" s="77"/>
      <c r="D102" s="26"/>
      <c r="E102" s="3"/>
      <c r="F102" s="28"/>
      <c r="G102" s="29"/>
      <c r="H102" s="33"/>
      <c r="I102" s="30"/>
      <c r="J102" s="25"/>
    </row>
    <row r="103" spans="1:11">
      <c r="A103" s="14"/>
      <c r="B103" s="73" t="s">
        <v>104</v>
      </c>
      <c r="C103" s="77"/>
      <c r="D103" s="26">
        <v>622.35</v>
      </c>
      <c r="E103" s="3" t="s">
        <v>9</v>
      </c>
      <c r="F103" s="28"/>
      <c r="G103" s="29"/>
      <c r="H103" s="33"/>
      <c r="I103" s="30" t="s">
        <v>5</v>
      </c>
      <c r="J103" s="25"/>
      <c r="K103" s="7"/>
    </row>
    <row r="104" spans="1:11">
      <c r="A104" s="14"/>
      <c r="B104" s="73"/>
      <c r="C104" s="81"/>
      <c r="D104" s="26"/>
      <c r="E104" s="3"/>
      <c r="F104" s="28"/>
      <c r="G104" s="29"/>
      <c r="H104" s="33"/>
      <c r="I104" s="30"/>
      <c r="J104" s="25"/>
      <c r="K104" s="7"/>
    </row>
    <row r="105" spans="1:11">
      <c r="A105" s="14">
        <v>3</v>
      </c>
      <c r="B105" s="1" t="s">
        <v>98</v>
      </c>
      <c r="C105" s="37"/>
      <c r="D105" s="38"/>
      <c r="E105" s="3"/>
      <c r="F105" s="28"/>
      <c r="G105" s="29"/>
      <c r="H105" s="33"/>
      <c r="I105" s="30"/>
      <c r="J105" s="25"/>
      <c r="K105" s="7"/>
    </row>
    <row r="106" spans="1:11">
      <c r="A106" s="14"/>
      <c r="B106" s="39" t="s">
        <v>99</v>
      </c>
      <c r="C106" s="37"/>
      <c r="D106" s="38"/>
      <c r="E106" s="3"/>
      <c r="F106" s="28"/>
      <c r="G106" s="29"/>
      <c r="H106" s="33"/>
      <c r="I106" s="30"/>
      <c r="J106" s="25"/>
      <c r="K106" s="7"/>
    </row>
    <row r="107" spans="1:11">
      <c r="A107" s="14"/>
      <c r="B107" s="37" t="s">
        <v>40</v>
      </c>
      <c r="C107" s="37"/>
      <c r="D107" s="38"/>
      <c r="E107" s="3"/>
      <c r="F107" s="28"/>
      <c r="G107" s="29"/>
      <c r="H107" s="33"/>
      <c r="I107" s="30"/>
      <c r="J107" s="25"/>
      <c r="K107" s="7"/>
    </row>
    <row r="108" spans="1:11">
      <c r="A108" s="14"/>
      <c r="B108" s="37" t="s">
        <v>41</v>
      </c>
      <c r="C108" s="37"/>
      <c r="D108" s="38"/>
      <c r="E108" s="3"/>
      <c r="F108" s="28"/>
      <c r="G108" s="29"/>
      <c r="H108" s="33"/>
      <c r="I108" s="30"/>
      <c r="J108" s="25"/>
      <c r="K108" s="7"/>
    </row>
    <row r="109" spans="1:11">
      <c r="A109" s="14"/>
      <c r="B109" s="37" t="s">
        <v>42</v>
      </c>
      <c r="C109" s="37"/>
      <c r="D109" s="38"/>
      <c r="E109" s="3"/>
      <c r="F109" s="28"/>
      <c r="G109" s="29"/>
      <c r="H109" s="33"/>
      <c r="I109" s="30"/>
      <c r="J109" s="25"/>
      <c r="K109" s="7"/>
    </row>
    <row r="110" spans="1:11">
      <c r="A110" s="14"/>
      <c r="B110" s="37" t="s">
        <v>43</v>
      </c>
      <c r="C110" s="37"/>
      <c r="D110" s="38"/>
      <c r="E110" s="3"/>
      <c r="F110" s="28"/>
      <c r="G110" s="29"/>
      <c r="H110" s="33"/>
      <c r="I110" s="30"/>
      <c r="J110" s="25"/>
      <c r="K110" s="7"/>
    </row>
    <row r="111" spans="1:11">
      <c r="A111" s="14"/>
      <c r="B111" s="37" t="s">
        <v>44</v>
      </c>
      <c r="C111" s="37"/>
      <c r="D111" s="38"/>
      <c r="E111" s="3"/>
      <c r="F111" s="28"/>
      <c r="G111" s="29"/>
      <c r="H111" s="33"/>
      <c r="I111" s="30"/>
      <c r="J111" s="25"/>
      <c r="K111" s="7"/>
    </row>
    <row r="112" spans="1:11">
      <c r="A112" s="14"/>
      <c r="B112" s="37" t="s">
        <v>45</v>
      </c>
      <c r="C112" s="37"/>
      <c r="D112" s="26">
        <v>148</v>
      </c>
      <c r="E112" s="3" t="s">
        <v>9</v>
      </c>
      <c r="F112" s="28"/>
      <c r="G112" s="29"/>
      <c r="H112" s="33"/>
      <c r="I112" s="30" t="s">
        <v>5</v>
      </c>
      <c r="J112" s="25"/>
      <c r="K112" s="7"/>
    </row>
    <row r="113" spans="1:11">
      <c r="A113" s="14"/>
      <c r="B113" s="37"/>
      <c r="C113" s="37"/>
      <c r="D113" s="26"/>
      <c r="E113" s="3"/>
      <c r="F113" s="28"/>
      <c r="G113" s="29"/>
      <c r="H113" s="33"/>
      <c r="I113" s="30"/>
      <c r="J113" s="25"/>
      <c r="K113" s="7"/>
    </row>
    <row r="114" spans="1:11">
      <c r="A114" s="57">
        <v>4</v>
      </c>
      <c r="B114" s="78" t="s">
        <v>126</v>
      </c>
      <c r="C114" s="78"/>
      <c r="D114" s="78"/>
      <c r="E114" s="79"/>
      <c r="F114" s="79"/>
      <c r="G114" s="43"/>
      <c r="H114" s="44"/>
      <c r="I114" s="47"/>
      <c r="J114" s="48"/>
      <c r="K114" s="49"/>
    </row>
    <row r="115" spans="1:11">
      <c r="A115" s="57"/>
      <c r="B115" s="78" t="s">
        <v>127</v>
      </c>
      <c r="C115" s="78"/>
      <c r="D115" s="78"/>
      <c r="E115" s="79"/>
      <c r="F115" s="79"/>
      <c r="G115" s="43"/>
      <c r="H115" s="44"/>
      <c r="I115" s="47"/>
      <c r="J115" s="48"/>
      <c r="K115" s="49"/>
    </row>
    <row r="116" spans="1:11">
      <c r="A116" s="57"/>
      <c r="B116" s="78" t="s">
        <v>128</v>
      </c>
      <c r="C116" s="78"/>
      <c r="D116" s="78"/>
      <c r="E116" s="79"/>
      <c r="F116" s="79"/>
      <c r="G116" s="43"/>
      <c r="H116" s="44"/>
      <c r="I116" s="47"/>
      <c r="J116" s="48"/>
      <c r="K116" s="49"/>
    </row>
    <row r="117" spans="1:11">
      <c r="A117" s="57"/>
      <c r="B117" s="78" t="s">
        <v>129</v>
      </c>
      <c r="C117" s="78"/>
      <c r="D117" s="26">
        <v>1499.84</v>
      </c>
      <c r="E117" s="3" t="s">
        <v>9</v>
      </c>
      <c r="F117" s="28"/>
      <c r="G117" s="29"/>
      <c r="H117" s="33"/>
      <c r="I117" s="30" t="s">
        <v>5</v>
      </c>
      <c r="J117" s="25"/>
      <c r="K117" s="7"/>
    </row>
    <row r="118" spans="1:11">
      <c r="A118" s="57"/>
      <c r="B118" s="78"/>
      <c r="C118" s="78"/>
      <c r="D118" s="26"/>
      <c r="E118" s="3"/>
      <c r="F118" s="28"/>
      <c r="G118" s="29"/>
      <c r="H118" s="33"/>
      <c r="I118" s="30"/>
      <c r="J118" s="25"/>
      <c r="K118" s="7"/>
    </row>
    <row r="119" spans="1:11">
      <c r="A119" s="57">
        <v>5</v>
      </c>
      <c r="B119" s="1" t="s">
        <v>121</v>
      </c>
      <c r="C119" s="37"/>
      <c r="D119" s="40"/>
      <c r="E119" s="58"/>
      <c r="F119" s="42"/>
      <c r="G119" s="71"/>
      <c r="H119" s="44"/>
      <c r="I119" s="59"/>
      <c r="J119" s="45"/>
      <c r="K119" s="46"/>
    </row>
    <row r="120" spans="1:11">
      <c r="A120" s="57"/>
      <c r="B120" s="1" t="s">
        <v>122</v>
      </c>
      <c r="C120" s="37"/>
      <c r="D120" s="40"/>
      <c r="E120" s="58"/>
      <c r="F120" s="42"/>
      <c r="G120" s="71"/>
      <c r="H120" s="44"/>
      <c r="I120" s="59"/>
      <c r="J120" s="45"/>
      <c r="K120" s="46"/>
    </row>
    <row r="121" spans="1:11">
      <c r="A121" s="57"/>
      <c r="B121" s="1" t="s">
        <v>123</v>
      </c>
      <c r="C121" s="37"/>
      <c r="D121" s="40"/>
      <c r="E121" s="58"/>
      <c r="F121" s="42"/>
      <c r="G121" s="71"/>
      <c r="H121" s="44"/>
      <c r="I121" s="59"/>
      <c r="J121" s="45"/>
      <c r="K121" s="46"/>
    </row>
    <row r="122" spans="1:11" ht="13.5" customHeight="1">
      <c r="A122" s="57"/>
      <c r="B122" s="1" t="s">
        <v>124</v>
      </c>
      <c r="C122" s="37"/>
      <c r="D122" s="40"/>
      <c r="E122" s="58"/>
      <c r="F122" s="42"/>
      <c r="G122" s="71"/>
      <c r="H122" s="44"/>
      <c r="I122" s="59"/>
      <c r="J122" s="45"/>
      <c r="K122" s="46"/>
    </row>
    <row r="123" spans="1:11">
      <c r="A123" s="57"/>
      <c r="B123" s="1" t="s">
        <v>125</v>
      </c>
      <c r="C123" s="37"/>
      <c r="D123" s="26">
        <v>20.25</v>
      </c>
      <c r="E123" s="27" t="s">
        <v>9</v>
      </c>
      <c r="F123" s="28"/>
      <c r="G123" s="29"/>
      <c r="H123" s="33"/>
      <c r="I123" s="30" t="s">
        <v>5</v>
      </c>
      <c r="J123" s="25"/>
      <c r="K123" s="7"/>
    </row>
    <row r="124" spans="1:11" ht="15.75" thickBot="1">
      <c r="A124" s="14"/>
      <c r="B124" s="18"/>
      <c r="C124" s="11"/>
      <c r="D124" s="26"/>
      <c r="E124" s="3"/>
      <c r="F124" s="11"/>
      <c r="G124" s="11"/>
      <c r="H124" s="33"/>
      <c r="I124" s="6" t="s">
        <v>55</v>
      </c>
      <c r="J124" s="50"/>
      <c r="K124" s="7"/>
    </row>
    <row r="125" spans="1:11">
      <c r="A125" s="14"/>
      <c r="B125" s="18"/>
      <c r="C125" s="11"/>
      <c r="D125" s="26"/>
      <c r="E125" s="3"/>
      <c r="F125" s="11"/>
      <c r="G125" s="11"/>
      <c r="H125" s="33"/>
      <c r="I125" s="6"/>
      <c r="J125" s="22"/>
      <c r="K125" s="7"/>
    </row>
    <row r="126" spans="1:11" ht="18.75">
      <c r="A126" s="14"/>
      <c r="B126" s="51" t="s">
        <v>47</v>
      </c>
      <c r="C126" s="11"/>
      <c r="D126" s="11"/>
      <c r="E126" s="11"/>
      <c r="F126" s="11"/>
      <c r="G126" s="11"/>
      <c r="H126" s="33"/>
      <c r="I126" s="6"/>
      <c r="J126" s="22"/>
      <c r="K126" s="23"/>
    </row>
    <row r="127" spans="1:11">
      <c r="A127" s="14">
        <v>1</v>
      </c>
      <c r="B127" s="18" t="s">
        <v>75</v>
      </c>
      <c r="C127" s="14"/>
      <c r="D127" s="26"/>
      <c r="E127" s="27"/>
      <c r="F127" s="28"/>
      <c r="G127" s="29"/>
      <c r="H127" s="33"/>
      <c r="I127" s="30"/>
      <c r="J127" s="56"/>
      <c r="K127" s="49"/>
    </row>
    <row r="128" spans="1:11">
      <c r="A128" s="14"/>
      <c r="B128" s="18" t="s">
        <v>76</v>
      </c>
      <c r="C128" s="14"/>
      <c r="D128" s="26"/>
      <c r="E128" s="27"/>
      <c r="F128" s="28"/>
      <c r="G128" s="29"/>
      <c r="H128" s="33"/>
      <c r="I128" s="30"/>
      <c r="J128" s="56"/>
      <c r="K128" s="49"/>
    </row>
    <row r="129" spans="1:11">
      <c r="A129" s="14"/>
      <c r="B129" s="18" t="s">
        <v>77</v>
      </c>
      <c r="C129" s="14"/>
      <c r="D129" s="26"/>
      <c r="E129" s="27"/>
      <c r="F129" s="28"/>
      <c r="G129" s="29"/>
      <c r="H129" s="33"/>
      <c r="I129" s="30"/>
      <c r="J129" s="56"/>
      <c r="K129" s="49"/>
    </row>
    <row r="130" spans="1:11">
      <c r="A130" s="14"/>
      <c r="B130" s="18" t="s">
        <v>78</v>
      </c>
      <c r="C130" s="11"/>
      <c r="D130" s="11"/>
      <c r="E130" s="11"/>
      <c r="H130" s="1"/>
    </row>
    <row r="131" spans="1:11">
      <c r="A131" s="14"/>
      <c r="B131" s="18" t="s">
        <v>79</v>
      </c>
      <c r="C131" s="11"/>
      <c r="D131" s="11"/>
      <c r="E131" s="41"/>
      <c r="F131" s="42"/>
      <c r="G131" s="43"/>
      <c r="H131" s="44"/>
      <c r="I131" s="47"/>
      <c r="J131" s="74"/>
      <c r="K131" s="34"/>
    </row>
    <row r="132" spans="1:11">
      <c r="A132" s="14"/>
      <c r="B132" s="18" t="s">
        <v>80</v>
      </c>
      <c r="C132" s="11"/>
      <c r="D132" s="11"/>
      <c r="E132" s="41"/>
      <c r="F132" s="42"/>
      <c r="G132" s="43"/>
      <c r="H132" s="44"/>
      <c r="I132" s="47"/>
      <c r="J132" s="74"/>
      <c r="K132" s="34"/>
    </row>
    <row r="133" spans="1:11">
      <c r="A133" s="14"/>
      <c r="B133" s="18" t="s">
        <v>81</v>
      </c>
      <c r="C133" s="11"/>
      <c r="D133" s="11"/>
      <c r="E133" s="41"/>
      <c r="F133" s="42"/>
      <c r="G133" s="43"/>
      <c r="H133" s="44"/>
      <c r="I133" s="47"/>
      <c r="J133" s="74"/>
      <c r="K133" s="34"/>
    </row>
    <row r="134" spans="1:11">
      <c r="A134" s="14"/>
      <c r="B134" s="18" t="s">
        <v>82</v>
      </c>
      <c r="C134" s="11"/>
      <c r="D134" s="31">
        <v>2</v>
      </c>
      <c r="E134" s="3" t="s">
        <v>16</v>
      </c>
      <c r="F134" s="28">
        <v>6166</v>
      </c>
      <c r="G134" s="29" t="s">
        <v>8</v>
      </c>
      <c r="H134" s="33">
        <v>0</v>
      </c>
      <c r="I134" s="30" t="s">
        <v>4</v>
      </c>
      <c r="J134" s="75">
        <f>IF(MID(I134,1,2)=("P."),(ROUND(D134*((F134)+(H134/100)),)),IF(MID(I134,1,2)=("%o"),(ROUND(D134*(((F134)+(H134/100))/1000),)),IF(MID(I134,1,2)=("Ea"),(ROUND(D134*((F134)+(H134/100)),)),ROUND(D134*(((F134)+(H134/100))/100),))))</f>
        <v>12332</v>
      </c>
      <c r="K134" s="34" t="s">
        <v>10</v>
      </c>
    </row>
    <row r="135" spans="1:11">
      <c r="A135" s="14"/>
      <c r="B135" s="18"/>
      <c r="C135" s="11"/>
      <c r="D135" s="31"/>
      <c r="E135" s="3"/>
      <c r="F135" s="28"/>
      <c r="G135" s="29"/>
      <c r="H135" s="33"/>
      <c r="I135" s="30"/>
      <c r="J135" s="75"/>
      <c r="K135" s="34"/>
    </row>
    <row r="136" spans="1:11" ht="14.25" customHeight="1">
      <c r="A136" s="57">
        <v>2</v>
      </c>
      <c r="B136" s="37" t="s">
        <v>83</v>
      </c>
      <c r="C136" s="37"/>
      <c r="D136" s="31"/>
      <c r="E136" s="3"/>
      <c r="F136" s="28"/>
      <c r="G136" s="29"/>
      <c r="H136" s="33"/>
      <c r="I136" s="30"/>
      <c r="J136" s="75"/>
    </row>
    <row r="137" spans="1:11">
      <c r="A137" s="57"/>
      <c r="B137" s="37" t="s">
        <v>84</v>
      </c>
      <c r="C137" s="37"/>
      <c r="D137" s="31"/>
      <c r="E137" s="3"/>
      <c r="F137" s="28"/>
      <c r="G137" s="29"/>
      <c r="H137" s="33"/>
      <c r="I137" s="30"/>
      <c r="J137" s="75"/>
      <c r="K137" s="34"/>
    </row>
    <row r="138" spans="1:11">
      <c r="A138" s="57"/>
      <c r="B138" s="37" t="s">
        <v>85</v>
      </c>
      <c r="C138" s="37"/>
      <c r="D138" s="31"/>
      <c r="E138" s="3"/>
      <c r="F138" s="28"/>
      <c r="G138" s="29"/>
      <c r="H138" s="33"/>
      <c r="I138" s="30"/>
      <c r="J138" s="75"/>
      <c r="K138" s="14"/>
    </row>
    <row r="139" spans="1:11">
      <c r="A139" s="57"/>
      <c r="B139" s="37" t="s">
        <v>86</v>
      </c>
      <c r="C139" s="37"/>
      <c r="D139" s="31"/>
      <c r="E139" s="3"/>
      <c r="F139" s="28"/>
      <c r="G139" s="29"/>
      <c r="H139" s="33"/>
      <c r="I139" s="30"/>
      <c r="J139" s="75"/>
      <c r="K139" s="7"/>
    </row>
    <row r="140" spans="1:11">
      <c r="A140" s="57"/>
      <c r="B140" s="37" t="s">
        <v>87</v>
      </c>
      <c r="C140" s="37"/>
      <c r="D140" s="31">
        <v>1</v>
      </c>
      <c r="E140" s="3" t="s">
        <v>16</v>
      </c>
      <c r="F140" s="28">
        <v>11477</v>
      </c>
      <c r="G140" s="29" t="s">
        <v>8</v>
      </c>
      <c r="H140" s="33">
        <v>40</v>
      </c>
      <c r="I140" s="30" t="s">
        <v>4</v>
      </c>
      <c r="J140" s="75">
        <f>IF(MID(I140,1,2)=("P."),(ROUND(D140*((F140)+(H140/100)),)),IF(MID(I140,1,2)=("%o"),(ROUND(D140*(((F140)+(H140/100))/1000),)),IF(MID(I140,1,2)=("Ea"),(ROUND(D140*((F140)+(H140/100)),)),ROUND(D140*(((F140)+(H140/100))/100),))))</f>
        <v>11477</v>
      </c>
      <c r="K140" s="34" t="s">
        <v>10</v>
      </c>
    </row>
    <row r="141" spans="1:11">
      <c r="A141" s="57"/>
      <c r="B141" s="37"/>
      <c r="C141" s="37"/>
      <c r="D141" s="31"/>
      <c r="E141" s="3"/>
      <c r="F141" s="28"/>
      <c r="G141" s="29"/>
      <c r="H141" s="33"/>
      <c r="I141" s="30"/>
      <c r="J141" s="75"/>
      <c r="K141" s="34"/>
    </row>
    <row r="142" spans="1:11">
      <c r="A142" s="14">
        <v>3</v>
      </c>
      <c r="B142" s="18" t="s">
        <v>28</v>
      </c>
      <c r="C142" s="14"/>
      <c r="D142" s="14"/>
      <c r="E142" s="14"/>
      <c r="F142" s="14"/>
      <c r="G142" s="14"/>
      <c r="H142" s="12"/>
      <c r="I142" s="14"/>
      <c r="J142" s="14"/>
      <c r="K142" s="14"/>
    </row>
    <row r="143" spans="1:11">
      <c r="A143" s="14"/>
      <c r="B143" s="18" t="s">
        <v>29</v>
      </c>
      <c r="C143" s="14"/>
      <c r="D143" s="14"/>
      <c r="E143" s="14"/>
      <c r="F143" s="14"/>
      <c r="G143" s="14"/>
      <c r="H143" s="12"/>
      <c r="I143" s="14"/>
      <c r="J143" s="14"/>
      <c r="K143" s="14"/>
    </row>
    <row r="144" spans="1:11">
      <c r="A144" s="14"/>
      <c r="B144" s="18" t="s">
        <v>30</v>
      </c>
      <c r="C144" s="14"/>
      <c r="D144" s="14"/>
      <c r="E144" s="14"/>
      <c r="F144" s="14"/>
      <c r="G144" s="14"/>
      <c r="H144" s="12"/>
      <c r="I144" s="14"/>
      <c r="J144" s="14"/>
      <c r="K144" s="14"/>
    </row>
    <row r="145" spans="1:11">
      <c r="A145" s="14"/>
      <c r="B145" s="18" t="s">
        <v>31</v>
      </c>
      <c r="C145" s="14"/>
      <c r="D145" s="14"/>
      <c r="E145" s="14"/>
      <c r="F145" s="14"/>
      <c r="G145" s="14"/>
      <c r="H145" s="12"/>
      <c r="I145" s="14"/>
      <c r="J145" s="14"/>
      <c r="K145" s="14"/>
    </row>
    <row r="146" spans="1:11">
      <c r="A146" s="14"/>
      <c r="B146" s="18" t="s">
        <v>32</v>
      </c>
      <c r="C146" s="14"/>
      <c r="D146" s="14"/>
      <c r="E146" s="14"/>
      <c r="F146" s="14"/>
      <c r="G146" s="14"/>
      <c r="H146" s="12"/>
      <c r="I146" s="14"/>
      <c r="J146" s="14"/>
      <c r="K146" s="14"/>
    </row>
    <row r="147" spans="1:11">
      <c r="A147" s="14"/>
      <c r="B147" s="18" t="s">
        <v>33</v>
      </c>
      <c r="C147" s="14"/>
      <c r="D147" s="14"/>
      <c r="E147" s="14"/>
      <c r="F147" s="14"/>
      <c r="G147" s="14"/>
      <c r="H147" s="12"/>
      <c r="I147" s="14"/>
      <c r="J147" s="14"/>
    </row>
    <row r="148" spans="1:11">
      <c r="A148" s="14"/>
      <c r="B148" s="18" t="s">
        <v>34</v>
      </c>
      <c r="C148" s="14"/>
      <c r="D148" s="14"/>
      <c r="E148" s="14"/>
      <c r="F148" s="14"/>
      <c r="G148" s="14"/>
      <c r="H148" s="12"/>
      <c r="I148" s="14"/>
      <c r="J148" s="14"/>
      <c r="K148" s="34"/>
    </row>
    <row r="149" spans="1:11">
      <c r="A149" s="14"/>
      <c r="B149" s="18" t="s">
        <v>35</v>
      </c>
      <c r="C149" s="14"/>
      <c r="D149" s="14"/>
      <c r="E149" s="14"/>
      <c r="F149" s="14"/>
      <c r="G149" s="14"/>
      <c r="H149" s="12"/>
      <c r="I149" s="14"/>
      <c r="J149" s="14"/>
    </row>
    <row r="150" spans="1:11">
      <c r="A150" s="14"/>
      <c r="B150" s="18" t="s">
        <v>36</v>
      </c>
      <c r="C150" s="14"/>
      <c r="D150" s="14"/>
      <c r="E150" s="14"/>
      <c r="F150" s="14"/>
      <c r="G150" s="14"/>
      <c r="H150" s="12"/>
      <c r="I150" s="14"/>
      <c r="J150" s="14"/>
      <c r="K150" s="7"/>
    </row>
    <row r="151" spans="1:11">
      <c r="A151" s="14"/>
      <c r="B151" s="18" t="s">
        <v>37</v>
      </c>
      <c r="C151" s="14"/>
      <c r="D151" s="14"/>
      <c r="E151" s="14"/>
      <c r="F151" s="14"/>
      <c r="G151" s="14"/>
      <c r="H151" s="12"/>
      <c r="K151" s="34"/>
    </row>
    <row r="152" spans="1:11">
      <c r="A152" s="14"/>
      <c r="B152" s="18" t="s">
        <v>38</v>
      </c>
      <c r="C152" s="14"/>
      <c r="D152" s="14"/>
      <c r="E152" s="14"/>
      <c r="F152" s="14"/>
      <c r="G152" s="14"/>
      <c r="H152" s="12"/>
      <c r="I152" s="30"/>
      <c r="J152" s="52"/>
    </row>
    <row r="153" spans="1:11">
      <c r="A153" s="14"/>
      <c r="B153" s="18" t="s">
        <v>39</v>
      </c>
      <c r="C153" s="14"/>
      <c r="D153" s="31">
        <v>2</v>
      </c>
      <c r="E153" s="3" t="s">
        <v>16</v>
      </c>
      <c r="F153" s="28">
        <v>4253</v>
      </c>
      <c r="G153" s="29" t="s">
        <v>8</v>
      </c>
      <c r="H153" s="33">
        <v>70</v>
      </c>
      <c r="I153" s="30" t="s">
        <v>4</v>
      </c>
      <c r="J153" s="52">
        <f>IF(MID(I153,1,2)=("P."),(ROUND(D153*((F153)+(H153/100)),)),IF(MID(I153,1,2)=("%o"),(ROUND(D153*(((F153)+(H153/100))/1000),)),IF(MID(I153,1,2)=("Ea"),(ROUND(D153*((F153)+(H153/100)),)),ROUND(D153*(((F153)+(H153/100))/100),))))</f>
        <v>8507</v>
      </c>
      <c r="K153" s="34" t="s">
        <v>10</v>
      </c>
    </row>
    <row r="154" spans="1:11">
      <c r="A154" s="14"/>
      <c r="B154" s="18"/>
      <c r="C154" s="14"/>
      <c r="D154" s="31"/>
      <c r="E154" s="3"/>
      <c r="F154" s="28"/>
      <c r="G154" s="29"/>
      <c r="H154" s="33"/>
      <c r="I154" s="30"/>
      <c r="J154" s="25"/>
      <c r="K154" s="34"/>
    </row>
    <row r="155" spans="1:11">
      <c r="A155" s="14">
        <v>4</v>
      </c>
      <c r="B155" s="20" t="s">
        <v>119</v>
      </c>
      <c r="C155" s="20"/>
      <c r="D155" s="20"/>
      <c r="E155" s="3"/>
      <c r="F155" s="28"/>
      <c r="G155" s="29"/>
      <c r="H155" s="33"/>
      <c r="I155" s="30"/>
      <c r="J155" s="52"/>
      <c r="K155" s="7"/>
    </row>
    <row r="156" spans="1:11">
      <c r="A156" s="14"/>
      <c r="B156" s="20" t="s">
        <v>118</v>
      </c>
      <c r="C156" s="20"/>
      <c r="D156" s="20"/>
      <c r="E156" s="3"/>
      <c r="F156" s="28"/>
      <c r="G156" s="29"/>
      <c r="H156" s="33"/>
      <c r="K156" s="14"/>
    </row>
    <row r="157" spans="1:11">
      <c r="A157" s="14"/>
      <c r="B157" s="20" t="s">
        <v>120</v>
      </c>
      <c r="C157" s="20"/>
      <c r="D157" s="31">
        <v>2</v>
      </c>
      <c r="E157" s="3" t="s">
        <v>16</v>
      </c>
      <c r="F157" s="28">
        <v>938</v>
      </c>
      <c r="G157" s="29" t="s">
        <v>8</v>
      </c>
      <c r="H157" s="33">
        <v>47</v>
      </c>
      <c r="I157" s="30" t="s">
        <v>4</v>
      </c>
      <c r="J157" s="52">
        <f>IF(MID(I157,1,2)=("P."),(ROUND(D157*((F157)+(H157/100)),)),IF(MID(I157,1,2)=("%o"),(ROUND(D157*(((F157)+(H157/100))/1000),)),IF(MID(I157,1,2)=("Ea"),(ROUND(D157*((F157)+(H157/100)),)),ROUND(D157*(((F157)+(H157/100))/100),))))</f>
        <v>1877</v>
      </c>
      <c r="K157" s="7" t="s">
        <v>10</v>
      </c>
    </row>
    <row r="158" spans="1:11">
      <c r="A158" s="14"/>
      <c r="B158" s="18"/>
      <c r="C158" s="14"/>
    </row>
    <row r="159" spans="1:11">
      <c r="A159" s="14">
        <v>5</v>
      </c>
      <c r="B159" s="18" t="s">
        <v>26</v>
      </c>
      <c r="C159" s="14"/>
      <c r="D159" s="14"/>
      <c r="E159" s="14"/>
      <c r="F159" s="14"/>
      <c r="G159" s="14"/>
      <c r="H159" s="12"/>
      <c r="I159" s="30"/>
      <c r="J159" s="25"/>
    </row>
    <row r="160" spans="1:11">
      <c r="A160" s="14"/>
      <c r="B160" s="18" t="s">
        <v>27</v>
      </c>
      <c r="C160" s="14"/>
      <c r="D160" s="14"/>
      <c r="E160" s="14"/>
      <c r="F160" s="14"/>
      <c r="G160" s="14"/>
      <c r="H160" s="12"/>
      <c r="I160" s="14"/>
      <c r="J160" s="14"/>
    </row>
    <row r="161" spans="1:11">
      <c r="A161" s="14"/>
      <c r="B161" s="18" t="s">
        <v>25</v>
      </c>
      <c r="C161" s="14"/>
      <c r="D161" s="31">
        <v>2</v>
      </c>
      <c r="E161" s="3" t="s">
        <v>16</v>
      </c>
      <c r="F161" s="28">
        <v>2745</v>
      </c>
      <c r="G161" s="29" t="s">
        <v>8</v>
      </c>
      <c r="H161" s="33">
        <v>60</v>
      </c>
      <c r="I161" s="30" t="s">
        <v>4</v>
      </c>
      <c r="J161" s="25">
        <f>IF(MID(I161,1,2)=("P."),(ROUND(D161*((F161)+(H161/100)),)),IF(MID(I161,1,2)=("%o"),(ROUND(D161*(((F161)+(H161/100))/1000),)),IF(MID(I161,1,2)=("Ea"),(ROUND(D161*((F161)+(H161/100)),)),ROUND(D161*(((F161)+(H161/100))/100),))))</f>
        <v>5491</v>
      </c>
      <c r="K161" s="7" t="s">
        <v>10</v>
      </c>
    </row>
    <row r="162" spans="1:11">
      <c r="A162" s="14"/>
      <c r="B162" s="18"/>
      <c r="C162" s="14"/>
      <c r="D162" s="31"/>
      <c r="E162" s="3"/>
      <c r="F162" s="28"/>
      <c r="G162" s="29"/>
      <c r="H162" s="33"/>
      <c r="I162" s="30"/>
      <c r="J162" s="25"/>
      <c r="K162" s="7"/>
    </row>
    <row r="163" spans="1:11">
      <c r="A163" s="14">
        <v>6</v>
      </c>
      <c r="B163" s="18" t="s">
        <v>88</v>
      </c>
      <c r="C163" s="14"/>
      <c r="K163" s="7"/>
    </row>
    <row r="164" spans="1:11">
      <c r="A164" s="14"/>
      <c r="B164" s="18" t="s">
        <v>89</v>
      </c>
      <c r="C164" s="14"/>
      <c r="D164" s="31">
        <v>4</v>
      </c>
      <c r="E164" s="3" t="s">
        <v>16</v>
      </c>
      <c r="F164" s="28">
        <v>478</v>
      </c>
      <c r="G164" s="29" t="s">
        <v>8</v>
      </c>
      <c r="H164" s="33">
        <v>28</v>
      </c>
      <c r="I164" s="30" t="s">
        <v>4</v>
      </c>
      <c r="J164" s="25">
        <f>IF(MID(I164,1,2)=("P."),(ROUND(D164*((F164)+(H164/100)),)),IF(MID(I164,1,2)=("%o"),(ROUND(D164*(((F164)+(H164/100))/1000),)),IF(MID(I164,1,2)=("Ea"),(ROUND(D164*((F164)+(H164/100)),)),ROUND(D164*(((F164)+(H164/100))/100),))))</f>
        <v>1913</v>
      </c>
      <c r="K164" s="7" t="s">
        <v>10</v>
      </c>
    </row>
    <row r="165" spans="1:11">
      <c r="A165" s="14"/>
      <c r="B165" s="18"/>
      <c r="C165" s="14"/>
      <c r="D165" s="31"/>
      <c r="E165" s="3"/>
      <c r="F165" s="28"/>
      <c r="G165" s="29"/>
      <c r="H165" s="33"/>
      <c r="I165" s="30"/>
      <c r="J165" s="25"/>
      <c r="K165" s="7"/>
    </row>
    <row r="166" spans="1:11">
      <c r="A166" s="14">
        <v>7</v>
      </c>
      <c r="B166" s="18" t="s">
        <v>23</v>
      </c>
      <c r="C166" s="14"/>
      <c r="D166" s="14"/>
      <c r="E166" s="14"/>
      <c r="F166" s="14"/>
      <c r="G166" s="14"/>
      <c r="H166" s="12"/>
      <c r="I166" s="14"/>
      <c r="J166" s="14"/>
      <c r="K166" s="14"/>
    </row>
    <row r="167" spans="1:11">
      <c r="A167" s="14"/>
      <c r="B167" s="18" t="s">
        <v>24</v>
      </c>
      <c r="C167" s="14"/>
      <c r="D167" s="31">
        <v>2</v>
      </c>
      <c r="E167" s="3" t="s">
        <v>3</v>
      </c>
      <c r="F167" s="28">
        <v>1109</v>
      </c>
      <c r="G167" s="29" t="s">
        <v>8</v>
      </c>
      <c r="H167" s="33">
        <v>46</v>
      </c>
      <c r="I167" s="30" t="s">
        <v>4</v>
      </c>
      <c r="J167" s="25">
        <f>IF(MID(I167,1,2)=("P."),(ROUND(D167*((F167)+(H167/100)),)),IF(MID(I167,1,2)=("%o"),(ROUND(D167*(((F167)+(H167/100))/1000),)),IF(MID(I167,1,2)=("Ea"),(ROUND(D167*((F167)+(H167/100)),)),ROUND(D167*(((F167)+(H167/100))/100),))))</f>
        <v>2219</v>
      </c>
      <c r="K167" s="34" t="s">
        <v>10</v>
      </c>
    </row>
    <row r="168" spans="1:11">
      <c r="A168" s="14"/>
      <c r="B168" s="18"/>
      <c r="C168" s="14"/>
      <c r="D168" s="31"/>
      <c r="E168" s="3"/>
      <c r="F168" s="28"/>
      <c r="G168" s="29"/>
      <c r="H168" s="33"/>
      <c r="I168" s="30"/>
      <c r="J168" s="25"/>
      <c r="K168" s="14"/>
    </row>
    <row r="169" spans="1:11">
      <c r="A169" s="14">
        <v>8</v>
      </c>
      <c r="B169" s="18" t="s">
        <v>88</v>
      </c>
      <c r="C169" s="14"/>
      <c r="K169" s="7"/>
    </row>
    <row r="170" spans="1:11">
      <c r="A170" s="14"/>
      <c r="B170" s="18" t="s">
        <v>89</v>
      </c>
      <c r="C170" s="14"/>
      <c r="D170" s="31">
        <v>2</v>
      </c>
      <c r="E170" s="3" t="s">
        <v>16</v>
      </c>
      <c r="F170" s="28">
        <v>843</v>
      </c>
      <c r="G170" s="29" t="s">
        <v>8</v>
      </c>
      <c r="H170" s="33">
        <v>92</v>
      </c>
      <c r="I170" s="30" t="s">
        <v>4</v>
      </c>
      <c r="J170" s="25">
        <f>IF(MID(I170,1,2)=("P."),(ROUND(D170*((F170)+(H170/100)),)),IF(MID(I170,1,2)=("%o"),(ROUND(D170*(((F170)+(H170/100))/1000),)),IF(MID(I170,1,2)=("Ea"),(ROUND(D170*((F170)+(H170/100)),)),ROUND(D170*(((F170)+(H170/100))/100),))))</f>
        <v>1688</v>
      </c>
      <c r="K170" s="7" t="s">
        <v>10</v>
      </c>
    </row>
    <row r="171" spans="1:11">
      <c r="A171" s="14"/>
      <c r="B171" s="18"/>
      <c r="C171" s="14"/>
      <c r="K171" s="7"/>
    </row>
    <row r="172" spans="1:11">
      <c r="A172" s="14">
        <v>9</v>
      </c>
      <c r="B172" s="18" t="s">
        <v>166</v>
      </c>
      <c r="C172" s="14"/>
      <c r="D172" s="31"/>
      <c r="E172" s="3"/>
      <c r="F172" s="28"/>
      <c r="G172" s="29"/>
      <c r="H172" s="33"/>
      <c r="I172" s="30"/>
      <c r="J172" s="52"/>
      <c r="K172" s="34"/>
    </row>
    <row r="173" spans="1:11">
      <c r="A173" s="14"/>
      <c r="B173" s="18" t="s">
        <v>167</v>
      </c>
      <c r="C173" s="14"/>
      <c r="D173" s="31"/>
      <c r="E173" s="3"/>
      <c r="F173" s="28"/>
      <c r="G173" s="29"/>
      <c r="H173" s="33"/>
      <c r="I173" s="30"/>
      <c r="J173" s="52"/>
      <c r="K173" s="34"/>
    </row>
    <row r="174" spans="1:11">
      <c r="A174" s="14"/>
      <c r="B174" s="18" t="s">
        <v>168</v>
      </c>
      <c r="C174" s="14"/>
      <c r="D174" s="31">
        <v>2</v>
      </c>
      <c r="E174" s="3" t="s">
        <v>16</v>
      </c>
      <c r="F174" s="28">
        <v>1142</v>
      </c>
      <c r="G174" s="29" t="s">
        <v>8</v>
      </c>
      <c r="H174" s="33">
        <v>24</v>
      </c>
      <c r="I174" s="30" t="s">
        <v>4</v>
      </c>
      <c r="J174" s="52">
        <f>3*1142.24</f>
        <v>3426.7200000000003</v>
      </c>
      <c r="K174" s="34" t="s">
        <v>10</v>
      </c>
    </row>
    <row r="175" spans="1:11">
      <c r="A175" s="14"/>
      <c r="B175" s="18"/>
      <c r="C175" s="14"/>
      <c r="D175" s="31"/>
      <c r="E175" s="3"/>
      <c r="F175" s="28"/>
      <c r="G175" s="29"/>
      <c r="H175" s="33"/>
      <c r="I175" s="30"/>
      <c r="J175" s="52"/>
      <c r="K175" s="34"/>
    </row>
    <row r="176" spans="1:11">
      <c r="A176" s="57">
        <v>10</v>
      </c>
      <c r="B176" s="1" t="s">
        <v>105</v>
      </c>
      <c r="C176" s="37"/>
      <c r="D176" s="31"/>
      <c r="E176" s="3"/>
      <c r="F176" s="28"/>
      <c r="G176" s="29"/>
      <c r="H176" s="33"/>
      <c r="I176" s="30"/>
      <c r="J176" s="25"/>
      <c r="K176" s="7"/>
    </row>
    <row r="177" spans="1:11">
      <c r="A177" s="57"/>
      <c r="B177" s="1" t="s">
        <v>106</v>
      </c>
      <c r="C177" s="37"/>
      <c r="D177" s="31"/>
      <c r="E177" s="3"/>
      <c r="F177" s="28"/>
      <c r="G177" s="29"/>
      <c r="H177" s="33"/>
      <c r="I177" s="30"/>
      <c r="J177" s="25"/>
      <c r="K177" s="7"/>
    </row>
    <row r="178" spans="1:11">
      <c r="A178" s="57"/>
      <c r="B178" s="1" t="s">
        <v>107</v>
      </c>
      <c r="C178" s="37"/>
      <c r="D178" s="31"/>
      <c r="E178" s="3"/>
      <c r="F178" s="28"/>
      <c r="G178" s="29"/>
      <c r="H178" s="33"/>
      <c r="I178" s="30"/>
      <c r="J178" s="25"/>
      <c r="K178" s="7"/>
    </row>
    <row r="179" spans="1:11">
      <c r="A179" s="57"/>
      <c r="B179" s="37" t="s">
        <v>108</v>
      </c>
      <c r="C179" s="37"/>
      <c r="D179" s="31"/>
      <c r="E179" s="3"/>
      <c r="F179" s="28"/>
      <c r="G179" s="29"/>
      <c r="H179" s="33"/>
      <c r="I179" s="30"/>
      <c r="J179" s="25"/>
      <c r="K179" s="7"/>
    </row>
    <row r="180" spans="1:11">
      <c r="A180" s="57"/>
      <c r="B180" s="1" t="s">
        <v>109</v>
      </c>
      <c r="C180" s="37"/>
      <c r="D180" s="31">
        <v>1</v>
      </c>
      <c r="E180" s="3" t="s">
        <v>16</v>
      </c>
      <c r="F180" s="28">
        <v>10322</v>
      </c>
      <c r="G180" s="29" t="s">
        <v>8</v>
      </c>
      <c r="H180" s="33">
        <v>40</v>
      </c>
      <c r="I180" s="30" t="s">
        <v>4</v>
      </c>
      <c r="J180" s="25">
        <f>IF(MID(I180,1,2)=("P."),(ROUND(D180*((F180)+(H180/100)),)),IF(MID(I180,1,2)=("%o"),(ROUND(D180*(((F180)+(H180/100))/1000),)),IF(MID(I180,1,2)=("Ea"),(ROUND(D180*((F180)+(H180/100)),)),ROUND(D180*(((F180)+(H180/100))/100),))))</f>
        <v>10322</v>
      </c>
      <c r="K180" s="7" t="s">
        <v>10</v>
      </c>
    </row>
    <row r="181" spans="1:11">
      <c r="A181" s="14"/>
      <c r="B181" s="18"/>
      <c r="C181" s="14"/>
      <c r="D181" s="14"/>
      <c r="E181" s="14"/>
      <c r="F181" s="14"/>
      <c r="G181" s="14"/>
      <c r="H181" s="12"/>
      <c r="I181" s="6" t="s">
        <v>67</v>
      </c>
      <c r="J181" s="64">
        <f>SUM(J134:J180)</f>
        <v>59252.72</v>
      </c>
      <c r="K181" s="7" t="s">
        <v>10</v>
      </c>
    </row>
    <row r="182" spans="1:11">
      <c r="A182" s="14"/>
      <c r="B182" s="18"/>
      <c r="C182" s="14"/>
      <c r="D182" s="14" t="s">
        <v>181</v>
      </c>
      <c r="E182" s="14"/>
      <c r="F182" s="14"/>
      <c r="G182" s="14"/>
      <c r="H182" s="12"/>
      <c r="I182" s="6"/>
      <c r="J182" s="22"/>
      <c r="K182" s="7"/>
    </row>
    <row r="183" spans="1:11">
      <c r="A183" s="14"/>
      <c r="B183" s="18"/>
      <c r="C183" s="14"/>
      <c r="D183" s="14"/>
      <c r="E183" s="14"/>
      <c r="F183" s="14"/>
      <c r="G183" s="14"/>
      <c r="H183" s="12"/>
      <c r="I183" s="6" t="s">
        <v>67</v>
      </c>
      <c r="J183" s="64"/>
      <c r="K183" s="7"/>
    </row>
    <row r="184" spans="1:11">
      <c r="A184" s="14"/>
      <c r="B184" s="12" t="s">
        <v>173</v>
      </c>
      <c r="C184" s="14"/>
      <c r="D184" s="14"/>
      <c r="E184" s="14"/>
      <c r="F184" s="14"/>
      <c r="G184" s="14"/>
      <c r="H184" s="12"/>
      <c r="I184" s="6"/>
      <c r="J184" s="22"/>
      <c r="K184" s="23"/>
    </row>
    <row r="185" spans="1:11">
      <c r="A185" s="57">
        <v>1</v>
      </c>
      <c r="B185" s="37" t="s">
        <v>169</v>
      </c>
      <c r="C185" s="37"/>
      <c r="D185" s="38"/>
      <c r="E185" s="58"/>
      <c r="F185" s="42"/>
      <c r="G185" s="71"/>
      <c r="H185" s="44"/>
      <c r="I185" s="59"/>
      <c r="J185" s="45"/>
      <c r="K185" s="7"/>
    </row>
    <row r="186" spans="1:11">
      <c r="A186" s="37"/>
      <c r="B186" s="37" t="s">
        <v>170</v>
      </c>
      <c r="C186" s="37"/>
      <c r="D186" s="38"/>
      <c r="E186" s="58"/>
      <c r="F186" s="42"/>
      <c r="G186" s="71"/>
      <c r="H186" s="44"/>
      <c r="I186" s="59"/>
      <c r="J186" s="45"/>
      <c r="K186" s="7"/>
    </row>
    <row r="187" spans="1:11">
      <c r="A187" s="37"/>
      <c r="B187" s="37" t="s">
        <v>171</v>
      </c>
      <c r="C187" s="37"/>
      <c r="D187" s="38"/>
      <c r="E187" s="58"/>
      <c r="F187" s="42"/>
      <c r="G187" s="71"/>
      <c r="H187" s="44"/>
      <c r="I187" s="59"/>
      <c r="J187" s="45"/>
      <c r="K187" s="7"/>
    </row>
    <row r="188" spans="1:11">
      <c r="A188" s="37"/>
      <c r="B188" s="37" t="s">
        <v>172</v>
      </c>
      <c r="C188" s="37"/>
      <c r="D188" s="38"/>
      <c r="E188" s="37"/>
      <c r="F188" s="37"/>
      <c r="G188" s="37"/>
      <c r="H188" s="37"/>
      <c r="I188" s="37"/>
      <c r="J188" s="37"/>
      <c r="K188" s="7"/>
    </row>
    <row r="189" spans="1:11">
      <c r="A189" s="57"/>
      <c r="B189" s="37" t="s">
        <v>146</v>
      </c>
      <c r="C189" s="37"/>
      <c r="D189" s="37"/>
      <c r="K189" s="7"/>
    </row>
    <row r="190" spans="1:11">
      <c r="A190" s="57"/>
      <c r="B190" s="37" t="s">
        <v>174</v>
      </c>
      <c r="C190" s="37"/>
      <c r="D190" s="26">
        <v>44</v>
      </c>
      <c r="E190" s="3" t="s">
        <v>50</v>
      </c>
      <c r="F190" s="28"/>
      <c r="G190" s="29"/>
      <c r="H190" s="33"/>
      <c r="I190" s="30" t="s">
        <v>51</v>
      </c>
      <c r="J190" s="25"/>
      <c r="K190" s="7"/>
    </row>
    <row r="191" spans="1:11">
      <c r="A191" s="14"/>
      <c r="B191" s="18"/>
      <c r="C191" s="14"/>
      <c r="D191" s="14"/>
      <c r="E191" s="14"/>
      <c r="F191" s="14"/>
      <c r="G191" s="14"/>
      <c r="H191" s="12"/>
      <c r="I191" s="6"/>
      <c r="J191" s="22"/>
      <c r="K191" s="7"/>
    </row>
    <row r="192" spans="1:11">
      <c r="A192" s="14"/>
      <c r="B192" s="37"/>
      <c r="C192" s="90" t="s">
        <v>182</v>
      </c>
      <c r="D192" s="76"/>
      <c r="E192" s="68"/>
      <c r="F192" s="42"/>
      <c r="G192" s="43"/>
      <c r="H192" s="44"/>
      <c r="I192" s="59"/>
      <c r="J192" s="45"/>
      <c r="K192" s="46"/>
    </row>
    <row r="193" spans="1:11">
      <c r="A193" s="14"/>
      <c r="B193" s="37" t="s">
        <v>183</v>
      </c>
      <c r="C193" s="37"/>
      <c r="D193" s="76"/>
      <c r="E193" s="68"/>
      <c r="F193" s="42"/>
      <c r="G193" s="43"/>
      <c r="H193" s="91" t="s">
        <v>184</v>
      </c>
      <c r="I193" s="59"/>
      <c r="J193" s="45"/>
      <c r="K193" s="46"/>
    </row>
    <row r="194" spans="1:11">
      <c r="A194" s="14"/>
      <c r="B194" s="37" t="s">
        <v>185</v>
      </c>
      <c r="C194" s="37"/>
      <c r="D194" s="76"/>
      <c r="E194" s="68"/>
      <c r="F194" s="42"/>
      <c r="G194" s="43"/>
      <c r="H194" s="91" t="s">
        <v>184</v>
      </c>
      <c r="I194" s="59"/>
      <c r="J194" s="45"/>
      <c r="K194" s="46"/>
    </row>
    <row r="195" spans="1:11">
      <c r="A195" s="57"/>
      <c r="B195" s="37" t="s">
        <v>186</v>
      </c>
      <c r="C195" s="37"/>
      <c r="D195" s="65"/>
      <c r="E195" s="58"/>
      <c r="F195" s="42"/>
      <c r="G195" s="59"/>
      <c r="H195" s="58" t="s">
        <v>184</v>
      </c>
      <c r="I195" s="59"/>
      <c r="J195" s="42"/>
      <c r="K195" s="58"/>
    </row>
    <row r="196" spans="1:11">
      <c r="A196" s="57"/>
      <c r="B196" s="37" t="s">
        <v>173</v>
      </c>
      <c r="C196" s="37"/>
      <c r="D196" s="65"/>
      <c r="E196" s="58"/>
      <c r="F196" s="42"/>
      <c r="G196" s="59"/>
      <c r="H196" s="58" t="s">
        <v>184</v>
      </c>
      <c r="I196" s="59"/>
      <c r="J196" s="42"/>
      <c r="K196" s="58"/>
    </row>
    <row r="197" spans="1:11">
      <c r="A197" s="57"/>
      <c r="B197" s="37"/>
      <c r="C197" s="37"/>
      <c r="D197" s="92" t="s">
        <v>187</v>
      </c>
      <c r="E197" s="41"/>
      <c r="F197" s="93"/>
      <c r="G197" s="57"/>
      <c r="H197" s="41" t="s">
        <v>184</v>
      </c>
      <c r="I197" s="59"/>
      <c r="J197" s="42"/>
      <c r="K197" s="58"/>
    </row>
    <row r="198" spans="1:11">
      <c r="A198" s="14"/>
      <c r="B198" s="21" t="s">
        <v>56</v>
      </c>
      <c r="C198" s="14"/>
      <c r="D198" s="14"/>
      <c r="E198" s="14"/>
      <c r="F198" s="14"/>
      <c r="G198" s="14"/>
      <c r="H198" s="12"/>
      <c r="I198" s="14"/>
      <c r="J198" s="14"/>
      <c r="K198" s="14"/>
    </row>
    <row r="199" spans="1:11" ht="15.75">
      <c r="A199" s="14">
        <v>1</v>
      </c>
      <c r="B199" s="54" t="s">
        <v>188</v>
      </c>
      <c r="C199" s="54"/>
      <c r="D199" s="54"/>
      <c r="E199" s="54"/>
      <c r="F199" s="54"/>
      <c r="G199" s="54"/>
      <c r="H199" s="54"/>
      <c r="I199" s="54"/>
      <c r="J199" s="54"/>
      <c r="K199" s="14"/>
    </row>
    <row r="200" spans="1:11" ht="15.75">
      <c r="A200" s="14"/>
      <c r="B200" s="54" t="s">
        <v>189</v>
      </c>
      <c r="C200" s="54"/>
      <c r="D200" s="54"/>
      <c r="E200" s="54"/>
      <c r="F200" s="54"/>
      <c r="G200" s="54"/>
      <c r="H200" s="54"/>
      <c r="I200" s="54"/>
      <c r="J200" s="54"/>
      <c r="K200" s="14"/>
    </row>
    <row r="201" spans="1:11" ht="15.75">
      <c r="A201" s="14"/>
      <c r="B201" s="54" t="s">
        <v>190</v>
      </c>
      <c r="C201" s="54"/>
      <c r="D201" s="54"/>
      <c r="E201" s="54"/>
      <c r="F201" s="54"/>
      <c r="G201" s="54"/>
      <c r="H201" s="54"/>
      <c r="I201" s="54"/>
      <c r="J201" s="54"/>
      <c r="K201" s="14"/>
    </row>
    <row r="202" spans="1:11" ht="15.75">
      <c r="A202" s="14">
        <v>2</v>
      </c>
      <c r="B202" s="35" t="s">
        <v>57</v>
      </c>
      <c r="C202" s="14"/>
      <c r="D202" s="14"/>
      <c r="E202" s="14"/>
      <c r="F202" s="14"/>
      <c r="G202" s="14"/>
      <c r="H202" s="12"/>
      <c r="I202" s="14"/>
      <c r="J202" s="14"/>
      <c r="K202" s="14"/>
    </row>
    <row r="203" spans="1:11" ht="15.75">
      <c r="A203" s="14">
        <v>3</v>
      </c>
      <c r="B203" s="35" t="s">
        <v>58</v>
      </c>
      <c r="C203" s="14"/>
      <c r="D203" s="14"/>
      <c r="E203" s="14"/>
      <c r="F203" s="14"/>
      <c r="G203" s="14"/>
      <c r="H203" s="12"/>
      <c r="I203" s="14"/>
      <c r="J203" s="14"/>
      <c r="K203" s="14"/>
    </row>
    <row r="204" spans="1:11" ht="15.75">
      <c r="A204" s="14"/>
      <c r="B204" s="35"/>
      <c r="C204" s="14"/>
      <c r="D204" s="14"/>
      <c r="E204" s="14"/>
      <c r="F204" s="14"/>
      <c r="G204" s="14"/>
      <c r="H204" s="12"/>
      <c r="I204" s="14"/>
      <c r="J204" s="14"/>
      <c r="K204" s="14"/>
    </row>
    <row r="205" spans="1:11" ht="15.75">
      <c r="A205" s="14"/>
      <c r="B205" s="35"/>
      <c r="C205" s="14"/>
      <c r="D205" s="14"/>
      <c r="E205" s="14"/>
      <c r="F205" s="14"/>
      <c r="G205" s="14"/>
      <c r="H205" s="12"/>
      <c r="I205" s="14"/>
      <c r="J205" s="14"/>
      <c r="K205" s="14"/>
    </row>
    <row r="206" spans="1:11">
      <c r="A206" s="12" t="s">
        <v>59</v>
      </c>
      <c r="B206" s="18"/>
      <c r="C206" s="14"/>
      <c r="D206" s="14"/>
      <c r="E206" s="14"/>
      <c r="F206" s="14"/>
      <c r="G206" s="14"/>
      <c r="H206" s="12"/>
      <c r="I206" s="14"/>
      <c r="J206" s="14"/>
      <c r="K206" s="14"/>
    </row>
    <row r="207" spans="1:11">
      <c r="A207" s="12"/>
      <c r="B207" s="18"/>
      <c r="C207" s="14" t="s">
        <v>192</v>
      </c>
      <c r="D207" s="14"/>
      <c r="E207" s="14"/>
      <c r="F207" s="14"/>
      <c r="G207" s="14"/>
      <c r="H207" s="12"/>
      <c r="I207" s="14" t="s">
        <v>192</v>
      </c>
      <c r="J207" s="14"/>
      <c r="K207" s="14"/>
    </row>
    <row r="208" spans="1:11">
      <c r="A208" s="14"/>
      <c r="C208" s="14" t="s">
        <v>0</v>
      </c>
      <c r="D208" s="14"/>
      <c r="E208" s="14"/>
      <c r="F208" s="14"/>
      <c r="G208" s="14"/>
      <c r="H208" s="12"/>
      <c r="I208" s="14" t="s">
        <v>60</v>
      </c>
      <c r="J208" s="14"/>
      <c r="K208" s="14"/>
    </row>
    <row r="209" spans="1:11">
      <c r="A209" s="14"/>
      <c r="C209" s="4" t="s">
        <v>191</v>
      </c>
      <c r="D209" s="14"/>
      <c r="E209" s="14"/>
      <c r="F209" s="14"/>
      <c r="G209" s="14"/>
      <c r="H209" s="12"/>
      <c r="I209" s="4" t="s">
        <v>61</v>
      </c>
      <c r="J209" s="14"/>
      <c r="K209" s="14"/>
    </row>
    <row r="210" spans="1:11">
      <c r="A210" s="14"/>
      <c r="C210" s="11" t="s">
        <v>1</v>
      </c>
      <c r="D210" s="14"/>
      <c r="E210" s="14"/>
      <c r="F210" s="14"/>
      <c r="G210" s="14"/>
      <c r="H210" s="12"/>
      <c r="I210" s="11" t="s">
        <v>1</v>
      </c>
      <c r="J210" s="14"/>
      <c r="K210" s="14"/>
    </row>
    <row r="211" spans="1:11">
      <c r="A211" s="66"/>
      <c r="B211" s="18"/>
      <c r="C211" s="14"/>
      <c r="D211" s="14"/>
      <c r="E211" s="11"/>
      <c r="F211" s="14"/>
      <c r="G211" s="14"/>
      <c r="H211" s="14"/>
      <c r="I211" s="11"/>
      <c r="J211" s="14"/>
    </row>
    <row r="212" spans="1:11">
      <c r="A212" s="14"/>
      <c r="B212" s="18"/>
      <c r="C212" s="14"/>
      <c r="D212" s="14"/>
      <c r="E212" s="14"/>
      <c r="F212" s="14"/>
      <c r="G212" s="14"/>
      <c r="H212" s="12"/>
      <c r="I212" s="14"/>
      <c r="J212" s="14"/>
    </row>
    <row r="213" spans="1:11">
      <c r="A213" s="14"/>
      <c r="B213" s="18"/>
      <c r="C213" s="14"/>
      <c r="D213" s="14"/>
      <c r="E213" s="14"/>
      <c r="F213" s="14"/>
      <c r="G213" s="14"/>
      <c r="H213" s="12"/>
      <c r="I213" s="14"/>
      <c r="J213" s="14"/>
    </row>
    <row r="214" spans="1:11">
      <c r="A214" s="14"/>
      <c r="B214" s="18"/>
      <c r="C214" s="14"/>
      <c r="D214" s="14"/>
      <c r="E214" s="14"/>
      <c r="F214" s="14"/>
      <c r="G214" s="14"/>
      <c r="H214" s="12"/>
    </row>
    <row r="235" ht="15.75" customHeight="1"/>
    <row r="236" ht="14.25" customHeight="1"/>
    <row r="237" ht="15.75" customHeight="1"/>
    <row r="238" ht="16.5" customHeight="1"/>
    <row r="239" ht="14.25" customHeight="1"/>
    <row r="240" ht="17.25" customHeight="1"/>
    <row r="241" ht="17.25" customHeight="1"/>
    <row r="242" ht="14.25" customHeight="1"/>
    <row r="243" ht="14.25" customHeight="1"/>
    <row r="259" ht="15.75" customHeight="1"/>
  </sheetData>
  <mergeCells count="1">
    <mergeCell ref="C1:K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info</cp:lastModifiedBy>
  <cp:lastPrinted>2017-01-09T12:47:03Z</cp:lastPrinted>
  <dcterms:created xsi:type="dcterms:W3CDTF">2004-01-20T03:33:34Z</dcterms:created>
  <dcterms:modified xsi:type="dcterms:W3CDTF">2017-01-11T12:57:16Z</dcterms:modified>
</cp:coreProperties>
</file>