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240" windowHeight="8130"/>
  </bookViews>
  <sheets>
    <sheet name="GBPS Main Qazi Ahmed" sheetId="1" r:id="rId1"/>
  </sheets>
  <definedNames>
    <definedName name="_xlnm.Print_Titles" localSheetId="0">'GBPS Main Qazi Ahmed'!$7:$8</definedName>
  </definedNames>
  <calcPr calcId="124519"/>
</workbook>
</file>

<file path=xl/calcChain.xml><?xml version="1.0" encoding="utf-8"?>
<calcChain xmlns="http://schemas.openxmlformats.org/spreadsheetml/2006/main">
  <c r="N142" i="1"/>
  <c r="P141" s="1"/>
  <c r="P137"/>
  <c r="N238"/>
  <c r="N253" s="1"/>
  <c r="N256" s="1"/>
  <c r="Q210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171"/>
  <c r="Q139" l="1"/>
  <c r="Q131"/>
  <c r="N378" l="1"/>
  <c r="N392" s="1"/>
  <c r="N395" s="1"/>
  <c r="Q127"/>
  <c r="Q124"/>
  <c r="Q37" l="1"/>
  <c r="Q33"/>
  <c r="Q28"/>
  <c r="Q25" l="1"/>
  <c r="Q22" l="1"/>
  <c r="Q19"/>
  <c r="Q13" l="1"/>
  <c r="Q115" l="1"/>
  <c r="Q109"/>
  <c r="Q105" l="1"/>
  <c r="Q45"/>
  <c r="P14"/>
  <c r="P15"/>
  <c r="P59"/>
  <c r="P77"/>
  <c r="P78"/>
  <c r="P79"/>
  <c r="P80"/>
  <c r="P81"/>
  <c r="P82"/>
  <c r="P83"/>
  <c r="P85"/>
  <c r="P86"/>
  <c r="P88"/>
  <c r="P89"/>
  <c r="P91"/>
  <c r="P92"/>
  <c r="P93"/>
  <c r="P94"/>
  <c r="P42"/>
  <c r="P43"/>
  <c r="P44"/>
  <c r="P106"/>
  <c r="P107"/>
  <c r="P90" l="1"/>
  <c r="Q60" l="1"/>
  <c r="P60"/>
  <c r="Q135"/>
  <c r="P95"/>
  <c r="Q95" l="1"/>
  <c r="Q101"/>
  <c r="Q76" l="1"/>
  <c r="Q90" l="1"/>
  <c r="Q81"/>
  <c r="Q72"/>
  <c r="Q66"/>
  <c r="Q57"/>
  <c r="Q52"/>
  <c r="Q41"/>
  <c r="Q98" l="1"/>
  <c r="Q121"/>
  <c r="Q16"/>
  <c r="P84" l="1"/>
  <c r="Q84"/>
  <c r="P87" l="1"/>
  <c r="Q118"/>
  <c r="Q87" l="1"/>
</calcChain>
</file>

<file path=xl/sharedStrings.xml><?xml version="1.0" encoding="utf-8"?>
<sst xmlns="http://schemas.openxmlformats.org/spreadsheetml/2006/main" count="462" uniqueCount="177">
  <si>
    <t>Name of work:</t>
  </si>
  <si>
    <t>S.#</t>
  </si>
  <si>
    <t>Desdcription</t>
  </si>
  <si>
    <t>Quanity</t>
  </si>
  <si>
    <t>Rate</t>
  </si>
  <si>
    <t>Unit</t>
  </si>
  <si>
    <t>Amount</t>
  </si>
  <si>
    <t>@</t>
  </si>
  <si>
    <t>Rs:</t>
  </si>
  <si>
    <t>%Cft</t>
  </si>
  <si>
    <t xml:space="preserve">Excavation in foundation of the building and bridges and other structure </t>
  </si>
  <si>
    <t>including degebeling dressing refilling arround the structure  leand upto</t>
  </si>
  <si>
    <t>one chain and lift upto 5 'feet (SINO: 18(b)/Page No: 04)</t>
  </si>
  <si>
    <t>%0Cft</t>
  </si>
  <si>
    <t>Pacca  brick work in foundation and plinth with cement sand mortar ratio 1:6</t>
  </si>
  <si>
    <t>P.Cft</t>
  </si>
  <si>
    <t>Febrication of mild steel reinforcement for cement concrete including</t>
  </si>
  <si>
    <t>cutting bending and binding are laying making joints fastering including</t>
  </si>
  <si>
    <t>P.Cwt</t>
  </si>
  <si>
    <t>%Sft</t>
  </si>
  <si>
    <t>Rft</t>
  </si>
  <si>
    <t>P.Rft</t>
  </si>
  <si>
    <t>P.Sft</t>
  </si>
  <si>
    <t>Rs</t>
  </si>
  <si>
    <t>Total</t>
  </si>
  <si>
    <t>Part (B) W/S &amp; S/Fitting</t>
  </si>
  <si>
    <t>fitting and flush pipe with bend and making requisite</t>
  </si>
  <si>
    <t xml:space="preserve">number of holes in walls plinth and floor for pipe </t>
  </si>
  <si>
    <t>connection.sino: 1/p-1)</t>
  </si>
  <si>
    <t>S/F long bib cock superior quality (SINO: 13/Page No: 19)</t>
  </si>
  <si>
    <t>S/F concelled Tee-stop cock of superior qulaity with C.P</t>
  </si>
  <si>
    <t>head (SINO: 12/P-18)</t>
  </si>
  <si>
    <t xml:space="preserve">Providing G.I pipe special and clamps etc i.c fixing </t>
  </si>
  <si>
    <t xml:space="preserve">and fitting complete with and i.c the cost breacking </t>
  </si>
  <si>
    <t xml:space="preserve">through walls and roof making good etc painting two </t>
  </si>
  <si>
    <t>a)3/4" dia</t>
  </si>
  <si>
    <t>P.No</t>
  </si>
  <si>
    <t>10.00 Rft</t>
  </si>
  <si>
    <t>01 No</t>
  </si>
  <si>
    <t>Cement concrete brick or stone ballest 1-1/2" to 2" gauge ratio 1:5:10</t>
  </si>
  <si>
    <t>Making Notice board with cement sand (SINO: 01 P-95)</t>
  </si>
  <si>
    <t xml:space="preserve">P/F orisa type white glazed flushing cistern with internal </t>
  </si>
  <si>
    <t>b) 1" dia</t>
  </si>
  <si>
    <t>c)  1/2" dia</t>
  </si>
  <si>
    <t xml:space="preserve">PRM Single Phase 220volts 2"x1-1/2" suctionand   &amp; delvery 40 feet head </t>
  </si>
  <si>
    <t xml:space="preserve">i.c base plate  form and also making cement concrete  1:3:6 plate form of </t>
  </si>
  <si>
    <t xml:space="preserve"> required base size and fixing nutus and bolts etc complete all respect (RA)</t>
  </si>
  <si>
    <t>Boaring for tube well in all water bearing soil from ground lead upto 100 feet</t>
  </si>
  <si>
    <t xml:space="preserve"> feet or 3.5 meter depth including sinking &amp; with drawing of casing pipe  </t>
  </si>
  <si>
    <t xml:space="preserve">P/F water pup set with diamond motar &amp; pump 1 HP 1400 PRM single </t>
  </si>
  <si>
    <t xml:space="preserve">P/L UPVC Preasure pipes of class "B" equiva;ent fixing cutting and </t>
  </si>
  <si>
    <t xml:space="preserve">fitting complete with and i/c testing cost of breacking through walls and </t>
  </si>
  <si>
    <t>roof making good etc pair two coats after cleaning the pipe etc with white</t>
  </si>
  <si>
    <t xml:space="preserve">Total </t>
  </si>
  <si>
    <t>(SINO: 4 / Page No: 15)</t>
  </si>
  <si>
    <t>(SINO: 4(e)/Page NO: 21)</t>
  </si>
  <si>
    <t>Pacca brick work in ground floor with cement sand ratio 1:6 (SINO:5/P-21)</t>
  </si>
  <si>
    <t>Cement pointing including strucking joints on walls ratio 1:2 (SINO: 19(/P- 53)</t>
  </si>
  <si>
    <t>Sub-Engineer</t>
  </si>
  <si>
    <t>Assistant Engineer 
Education Works Sub-Division
 Qazi Ahmed</t>
  </si>
  <si>
    <t>White washing three  coats (SINO:26/Page No: 54)</t>
  </si>
  <si>
    <t>Old Surfce</t>
  </si>
  <si>
    <t>No</t>
  </si>
  <si>
    <t>coats after cleaning (SINO: 1/P=12)</t>
  </si>
  <si>
    <t>(SINO:  01     /P- 41   ) (PHE)</t>
  </si>
  <si>
    <t>zink paint with pigment to mach (PH. Schedule)(SINO: E-iP-22)</t>
  </si>
  <si>
    <t>2" Thick</t>
  </si>
  <si>
    <t>P/F 22"x16" lav: basin in white glazed earthen ware complete</t>
  </si>
  <si>
    <t>with and cost of  W.I or C.I cantilever brackets 6" buitls into</t>
  </si>
  <si>
    <t>walls painted into cost iron brases making and iron of brass</t>
  </si>
  <si>
    <t>in walls and floor for pipe connection and making good c.c 1:2:4</t>
  </si>
  <si>
    <t>(SINO: 12/P-04)</t>
  </si>
  <si>
    <t>Providing and fixing 6'x2" or 6'x3" C.I floor trape of the approved</t>
  </si>
  <si>
    <t xml:space="preserve">self cleaning design with a C.I screwed down grating with or </t>
  </si>
  <si>
    <t>without a vent arn complete with and i.c making required numbers</t>
  </si>
  <si>
    <t>of holes in walls plinth and floor for pipe connections and making</t>
  </si>
  <si>
    <t>good cement concrete 1:2:4 (SINO: 20/P-6)</t>
  </si>
  <si>
    <t>Total Non Schedule Item</t>
  </si>
  <si>
    <t>30.00 Rft</t>
  </si>
  <si>
    <t>80.00 Rft</t>
  </si>
  <si>
    <t>25.00Rft</t>
  </si>
  <si>
    <t xml:space="preserve">Non Schedule Item </t>
  </si>
  <si>
    <t>Total Schedule Item</t>
  </si>
  <si>
    <t>PART  (B)  W/S &amp; S/F</t>
  </si>
  <si>
    <t>Add: extra for labour for providing and fixing of eart hen ware</t>
  </si>
  <si>
    <t>padistal white of coloured glazed (Forign or Equivalent)</t>
  </si>
  <si>
    <t>(SINO: 9/P-3)</t>
  </si>
  <si>
    <t xml:space="preserve">P/F 4" dia C.I offset of various length  i.c extra painting to match the </t>
  </si>
  <si>
    <t>colour of the building (SINO: 08/P-10)</t>
  </si>
  <si>
    <t xml:space="preserve">P/F 4" dia bend of the required degree with access door rubber washer </t>
  </si>
  <si>
    <t xml:space="preserve">1/8" thick and bolts and nuts and extra painting to match the colour of </t>
  </si>
  <si>
    <t>the building (SINO:9/P-10)</t>
  </si>
  <si>
    <t>P/F 4" dia C.I plain bend of the required degree i.c extra</t>
  </si>
  <si>
    <t>painting to match the colour of the building (SINO: 10/P-10)</t>
  </si>
  <si>
    <t>S/F concelled Tea stop cock of super qualilty with C.P head</t>
  </si>
  <si>
    <t>1/2" dia (SINO: 12/P-18)</t>
  </si>
  <si>
    <t>Providing and fixing handle volve (China)(SINO: 5/P-17)</t>
  </si>
  <si>
    <t>3/4" dia</t>
  </si>
  <si>
    <t>Boaring for tube well in all water bearing soil from grpound level</t>
  </si>
  <si>
    <t>upto 100 feet or 3.5 meter depth i.c sinking and with drawing</t>
  </si>
  <si>
    <t>Providing RCC pipe with collor class 'B' digging the trenches to required</t>
  </si>
  <si>
    <t xml:space="preserve"> and fixing in position i.c cutting fitting and jointed with maxphalt composition</t>
  </si>
  <si>
    <t xml:space="preserve"> and cement mortar 1:1 and testing with water pressure to a head of 4" feet</t>
  </si>
  <si>
    <t>Providing G.I pipe special and clamps etc i.c fixing  and fitting complete</t>
  </si>
  <si>
    <t xml:space="preserve"> with and i.c the cost breacking  through walls and roof making good etc </t>
  </si>
  <si>
    <t>painting two coats after cleaning (SINO: 1/P=12)</t>
  </si>
  <si>
    <t>NON SCHEDULE ITEM</t>
  </si>
  <si>
    <t>(ii)</t>
  </si>
  <si>
    <t>(i)</t>
  </si>
  <si>
    <t>1/2" dia</t>
  </si>
  <si>
    <t>40.00 Rft</t>
  </si>
  <si>
    <t>30.00Rft</t>
  </si>
  <si>
    <t>Rehabilitation of Existing Primary/Elementary Schools in Taluka Qazi Ahmed 2016-17 Programme at GBPS Main Qazi Ahmed Taluka Qazi Ahmed District S.Benazirabad.</t>
  </si>
  <si>
    <t>Removing door with chowkats (SINO: 33 (a)/P-12)</t>
  </si>
  <si>
    <t>Removing Windows and sky light with chowkats (SINO: 33(b)/P-12)</t>
  </si>
  <si>
    <t>Removing cement or lime plaster (SINO: 53/P-13)</t>
  </si>
  <si>
    <t>Dismentling  brick work in lime or  cement  mortar (SINO: 13/Page No: 10)</t>
  </si>
  <si>
    <t>Dismentling cement concrete plain  ratio 1:3:6 (SINO: 19(b)/P-10)</t>
  </si>
  <si>
    <t xml:space="preserve">Dismentling cement concrete reinforced separating  reinforcement cement </t>
  </si>
  <si>
    <t>concrete   cleaning    and  straight (SINO: 20/P-10)</t>
  </si>
  <si>
    <t>R.C.C work including all labour and material exceipt the cost of steel reinforcement</t>
  </si>
  <si>
    <t xml:space="preserve"> for cement concrete its labour for bending and binding which will be paid sepretly.</t>
  </si>
  <si>
    <t>This rate also all kinds of forms mould liftting shuttering curring redering surface</t>
  </si>
  <si>
    <t xml:space="preserve"> (a) R.C.C plinth beam situe and litals roof slab etc completed in all respect ratio 1:2:4</t>
  </si>
  <si>
    <t>(SINO: 6/Page No: 17)</t>
  </si>
  <si>
    <t>the cost of binding wire also removal rust from bars (SINO:8(b)/P-17)</t>
  </si>
  <si>
    <t>First class deodar wood wrought joinery door/ windows etc fixed in position</t>
  </si>
  <si>
    <t xml:space="preserve"> i.c chowkats holds hinges iron tower bolts cleats handless and cords with </t>
  </si>
  <si>
    <t>hock etc deodar wood pannalled 1-3/4" thick pannels (SINO: 7 (b)/P-58)</t>
  </si>
  <si>
    <t>Extra labour for making cement bend pattas/bend arround straight or curved</t>
  </si>
  <si>
    <t xml:space="preserve"> opening and arround the edges roof slab the width not less than 6" with fine</t>
  </si>
  <si>
    <t>Cement plaster 1/2" thick  upto 20' height ratio 1:6 (SINO: 11(b)/P-52)</t>
  </si>
  <si>
    <t>Cement plaster3/8" upto 20' height ratio 1:6 (SINO: 11 (a)/Page-52)</t>
  </si>
  <si>
    <t>Cement plaster3/4" upto 20' height ratio 1:6 (SINO: 11 (c)/Page-52)</t>
  </si>
  <si>
    <t xml:space="preserve"> screening and washing at stone agregrate without shuttering (SINO: 5 (b) /P-16)</t>
  </si>
  <si>
    <t>Cement concrete plain 1:3:6  placing compecting finishing curring  complete i/c</t>
  </si>
  <si>
    <t>Providing and laying topping cement concrete  ratio 1:2:4 including surface</t>
  </si>
  <si>
    <t xml:space="preserve"> finishing dividing into pannels (SINO: 16(c)/Page No: 42)</t>
  </si>
  <si>
    <t>Two coat of bitumen laid hot using 34 lbs for %Sft over  roof and blinded</t>
  </si>
  <si>
    <t xml:space="preserve"> sq: floot cft per %Sft (SINO: 13/P-35)</t>
  </si>
  <si>
    <t>Distempering three  coats (SINO: 24(c)/Page-54)</t>
  </si>
  <si>
    <t>Distempering two coats (SINO: 24(b)/Page-54)</t>
  </si>
  <si>
    <t xml:space="preserve">P/F G.I framme chowkats  of size 7"x2" or 41/2" x3" used  for used door  </t>
  </si>
  <si>
    <t>20' gauge G.I sheet i.c welding  hinges fixing  at  site with necessary holds</t>
  </si>
  <si>
    <t xml:space="preserve"> fasts filling with cement sand  and slury ratio 1:6 adnd repairing with jambs</t>
  </si>
  <si>
    <t>P/F G.I framme chowkats  of size 7"x2" or 41/2" x3" used  for used windows</t>
  </si>
  <si>
    <t>Supplying and fixing in poistion iron steel grill size 1/4x3/4" of approved design</t>
  </si>
  <si>
    <t xml:space="preserve"> i/c three cost of painting (weight not less than 3.7 lbs finishing grill (SINO: 26/P-93)</t>
  </si>
  <si>
    <t>Colour washing two coats (SINO: 25(b)/Page No: 54)</t>
  </si>
  <si>
    <t>Preparing new surface painting door and windows including edges</t>
  </si>
  <si>
    <t xml:space="preserve"> of three coats (SINO: 5(c)/P-70)</t>
  </si>
  <si>
    <t xml:space="preserve">Preparing new surface painting gaurds bars gates iron bars grating railing </t>
  </si>
  <si>
    <t>i.c standered bracess etc and similar open work (SINO: 4 (d)/P-69)</t>
  </si>
  <si>
    <t xml:space="preserve">P/F verona Grade -1 marble flooring size 24'x12" &amp; 3/4" thick  over bed 1" thick </t>
  </si>
  <si>
    <t xml:space="preserve"> cement martor ratio 1:3  etc complete in all respect i/c chamical poloishing (R.A)</t>
  </si>
  <si>
    <t>G.Total</t>
  </si>
  <si>
    <t>Filling watering and ramming earth floor from foundation New excavated from</t>
  </si>
  <si>
    <t xml:space="preserve"> out side lead upto one chiain  and lead upto 5' feet (SINO: 22/P-04)</t>
  </si>
  <si>
    <t>S/F long bib cock of crystal head with 1/2" dia (SINO: 13(a)/P-19)</t>
  </si>
  <si>
    <t>of casing pipe (BHE SINO: 1/P-41)</t>
  </si>
  <si>
    <t xml:space="preserve"> the cost also carriage  tools and plants making and fixing (SINO: 29/P-93)</t>
  </si>
  <si>
    <t>the cost also carriage  tools and plants making and fixing (SINO: 28/P-93)</t>
  </si>
  <si>
    <t>finishing as direction by Engineer Incharge  (SINo: 35/P-55)</t>
  </si>
  <si>
    <t>Provsiding and fixing sq; type white glazed earthen ware W.C pan with i/c</t>
  </si>
  <si>
    <t xml:space="preserve">the cost of flushing cistern with enternal fitting and flush pipe with bend </t>
  </si>
  <si>
    <t xml:space="preserve">and making rquisite number of holes in wall plinth and floor for pipe </t>
  </si>
  <si>
    <t>connection and making good csement concrete 1:2:4 (ii) with 4 dia white</t>
  </si>
  <si>
    <t>glazed eathen ware trape and plastic thumble (SINO: 1(b)(ii)/P-01)</t>
  </si>
  <si>
    <t xml:space="preserve">P/L UPVC pressure pipe of class -B equvalent fixing in trenche i/c with </t>
  </si>
  <si>
    <t xml:space="preserve">Z" joint with rubber ring i/c tesing with water to a head 61 meter of 200 ft: </t>
  </si>
  <si>
    <t>(SINO: 1(b)/P-22) (P.H.S)</t>
  </si>
  <si>
    <t xml:space="preserve"> above the too of and refilling with excavatged staf (SINO: 2/P-24)</t>
  </si>
  <si>
    <t xml:space="preserve">Providing and fixing  water pump set with diamond motar &amp; pump 1 HP 1400 </t>
  </si>
  <si>
    <t xml:space="preserve">PRM Single Phase 220 volts 2"x1-1/2" suctionand   &amp; delvery 40 feet head </t>
  </si>
  <si>
    <t>SCHEDULE "B"</t>
  </si>
  <si>
    <t>Contractor</t>
  </si>
  <si>
    <t>Executive  Engineer 
Education Works Division
 Shaheed Benazirabad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</si>
</sst>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u/>
      <sz val="14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mbria"/>
      <family val="1"/>
      <scheme val="major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6">
    <xf numFmtId="0" fontId="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54">
    <xf numFmtId="0" fontId="0" fillId="0" borderId="0" xfId="0"/>
    <xf numFmtId="0" fontId="0" fillId="0" borderId="0" xfId="0"/>
    <xf numFmtId="0" fontId="4" fillId="0" borderId="0" xfId="37" applyFont="1"/>
    <xf numFmtId="0" fontId="2" fillId="0" borderId="0" xfId="37" applyFont="1" applyFill="1" applyBorder="1"/>
    <xf numFmtId="0" fontId="3" fillId="0" borderId="0" xfId="37" applyFont="1" applyFill="1" applyBorder="1"/>
    <xf numFmtId="0" fontId="6" fillId="0" borderId="0" xfId="37" applyFont="1" applyFill="1" applyBorder="1"/>
    <xf numFmtId="0" fontId="6" fillId="0" borderId="0" xfId="37" applyFont="1" applyBorder="1" applyAlignment="1">
      <alignment vertical="center"/>
    </xf>
    <xf numFmtId="0" fontId="8" fillId="0" borderId="0" xfId="34" applyFont="1"/>
    <xf numFmtId="0" fontId="8" fillId="0" borderId="0" xfId="10" applyFont="1" applyAlignment="1">
      <alignment horizontal="center"/>
    </xf>
    <xf numFmtId="0" fontId="8" fillId="0" borderId="0" xfId="35" applyFont="1"/>
    <xf numFmtId="0" fontId="7" fillId="0" borderId="0" xfId="37" applyFont="1" applyAlignment="1">
      <alignment vertical="center"/>
    </xf>
    <xf numFmtId="0" fontId="3" fillId="0" borderId="0" xfId="37" applyFont="1" applyBorder="1" applyAlignment="1">
      <alignment horizontal="center" vertical="center" wrapText="1"/>
    </xf>
    <xf numFmtId="0" fontId="3" fillId="0" borderId="0" xfId="37" applyFont="1" applyBorder="1" applyAlignment="1">
      <alignment horizontal="center" vertical="center"/>
    </xf>
    <xf numFmtId="0" fontId="9" fillId="0" borderId="0" xfId="0" applyFont="1"/>
    <xf numFmtId="0" fontId="5" fillId="0" borderId="0" xfId="37" applyFont="1"/>
    <xf numFmtId="0" fontId="8" fillId="0" borderId="0" xfId="26" applyFont="1" applyAlignment="1">
      <alignment horizontal="left"/>
    </xf>
    <xf numFmtId="0" fontId="8" fillId="0" borderId="0" xfId="10" applyFont="1"/>
    <xf numFmtId="0" fontId="0" fillId="0" borderId="0" xfId="0"/>
    <xf numFmtId="0" fontId="0" fillId="0" borderId="0" xfId="0" applyBorder="1"/>
    <xf numFmtId="0" fontId="6" fillId="0" borderId="0" xfId="0" applyFont="1"/>
    <xf numFmtId="0" fontId="2" fillId="0" borderId="0" xfId="37" applyFont="1"/>
    <xf numFmtId="0" fontId="6" fillId="0" borderId="0" xfId="37" applyFont="1"/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right"/>
    </xf>
    <xf numFmtId="0" fontId="2" fillId="0" borderId="0" xfId="37" applyFont="1" applyBorder="1"/>
    <xf numFmtId="0" fontId="2" fillId="0" borderId="0" xfId="42" applyFont="1"/>
    <xf numFmtId="1" fontId="2" fillId="0" borderId="0" xfId="37" applyNumberFormat="1" applyFont="1"/>
    <xf numFmtId="2" fontId="2" fillId="0" borderId="0" xfId="37" applyNumberFormat="1" applyFont="1"/>
    <xf numFmtId="2" fontId="2" fillId="0" borderId="0" xfId="37" applyNumberFormat="1" applyFont="1" applyAlignment="1">
      <alignment horizontal="left"/>
    </xf>
    <xf numFmtId="0" fontId="2" fillId="0" borderId="0" xfId="37" applyFont="1" applyAlignment="1"/>
    <xf numFmtId="2" fontId="2" fillId="0" borderId="0" xfId="37" applyNumberFormat="1" applyFont="1" applyBorder="1" applyAlignment="1">
      <alignment horizontal="right"/>
    </xf>
    <xf numFmtId="0" fontId="2" fillId="0" borderId="0" xfId="37" applyFont="1" applyBorder="1" applyAlignment="1">
      <alignment horizontal="left"/>
    </xf>
    <xf numFmtId="0" fontId="2" fillId="0" borderId="0" xfId="37" applyFont="1" applyAlignment="1">
      <alignment horizontal="center"/>
    </xf>
    <xf numFmtId="1" fontId="2" fillId="0" borderId="0" xfId="37" applyNumberFormat="1" applyFont="1" applyAlignment="1">
      <alignment horizontal="left"/>
    </xf>
    <xf numFmtId="2" fontId="2" fillId="0" borderId="0" xfId="37" applyNumberFormat="1" applyFont="1" applyBorder="1" applyAlignment="1">
      <alignment horizontal="left"/>
    </xf>
    <xf numFmtId="0" fontId="2" fillId="0" borderId="0" xfId="37" applyFont="1" applyBorder="1" applyAlignment="1">
      <alignment vertical="center"/>
    </xf>
    <xf numFmtId="0" fontId="2" fillId="0" borderId="0" xfId="37" applyFont="1" applyFill="1" applyBorder="1" applyAlignment="1">
      <alignment horizontal="center"/>
    </xf>
    <xf numFmtId="2" fontId="2" fillId="0" borderId="0" xfId="37" applyNumberFormat="1" applyFont="1" applyFill="1" applyBorder="1" applyAlignment="1">
      <alignment horizontal="left"/>
    </xf>
    <xf numFmtId="2" fontId="2" fillId="0" borderId="0" xfId="37" applyNumberFormat="1" applyFont="1" applyFill="1" applyBorder="1" applyAlignment="1">
      <alignment horizontal="right"/>
    </xf>
    <xf numFmtId="2" fontId="2" fillId="0" borderId="0" xfId="37" applyNumberFormat="1" applyFont="1" applyBorder="1" applyAlignment="1">
      <alignment horizontal="center"/>
    </xf>
    <xf numFmtId="0" fontId="2" fillId="0" borderId="0" xfId="35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37" applyFont="1" applyAlignment="1">
      <alignment horizontal="left"/>
    </xf>
    <xf numFmtId="0" fontId="2" fillId="0" borderId="0" xfId="0" applyFont="1"/>
    <xf numFmtId="0" fontId="2" fillId="0" borderId="0" xfId="4" applyFont="1" applyBorder="1" applyAlignment="1">
      <alignment vertical="center"/>
    </xf>
    <xf numFmtId="0" fontId="2" fillId="0" borderId="0" xfId="24" applyFont="1"/>
    <xf numFmtId="0" fontId="2" fillId="0" borderId="0" xfId="37" applyFont="1" applyAlignment="1">
      <alignment horizontal="right"/>
    </xf>
    <xf numFmtId="2" fontId="2" fillId="0" borderId="0" xfId="37" applyNumberFormat="1" applyFont="1" applyAlignment="1">
      <alignment horizontal="right"/>
    </xf>
    <xf numFmtId="2" fontId="2" fillId="0" borderId="0" xfId="37" applyNumberFormat="1" applyFont="1" applyBorder="1" applyAlignment="1"/>
    <xf numFmtId="2" fontId="2" fillId="0" borderId="0" xfId="37" applyNumberFormat="1" applyFont="1" applyAlignment="1"/>
    <xf numFmtId="2" fontId="2" fillId="0" borderId="0" xfId="37" applyNumberFormat="1" applyFont="1" applyBorder="1"/>
    <xf numFmtId="1" fontId="2" fillId="0" borderId="0" xfId="37" applyNumberFormat="1" applyFont="1" applyBorder="1"/>
    <xf numFmtId="2" fontId="2" fillId="0" borderId="0" xfId="37" applyNumberFormat="1" applyFont="1" applyBorder="1" applyAlignment="1">
      <alignment vertical="center"/>
    </xf>
    <xf numFmtId="164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>
      <alignment horizontal="center" vertical="center"/>
    </xf>
    <xf numFmtId="2" fontId="2" fillId="0" borderId="0" xfId="37" applyNumberFormat="1" applyFont="1" applyBorder="1" applyAlignment="1">
      <alignment horizontal="right" vertical="center"/>
    </xf>
    <xf numFmtId="1" fontId="2" fillId="0" borderId="0" xfId="37" applyNumberFormat="1" applyFont="1" applyBorder="1" applyAlignment="1">
      <alignment vertical="center"/>
    </xf>
    <xf numFmtId="0" fontId="2" fillId="0" borderId="0" xfId="37" applyFont="1" applyBorder="1" applyAlignment="1"/>
    <xf numFmtId="0" fontId="2" fillId="0" borderId="0" xfId="4" applyFont="1" applyFill="1" applyBorder="1"/>
    <xf numFmtId="0" fontId="2" fillId="0" borderId="0" xfId="4" applyFont="1" applyBorder="1"/>
    <xf numFmtId="0" fontId="2" fillId="0" borderId="0" xfId="37" applyFont="1" applyAlignment="1">
      <alignment vertical="center"/>
    </xf>
    <xf numFmtId="1" fontId="2" fillId="0" borderId="0" xfId="37" applyNumberFormat="1" applyFont="1" applyBorder="1" applyAlignment="1">
      <alignment horizontal="center"/>
    </xf>
    <xf numFmtId="2" fontId="2" fillId="0" borderId="0" xfId="42" applyNumberFormat="1" applyFont="1" applyBorder="1" applyAlignment="1">
      <alignment horizontal="left"/>
    </xf>
    <xf numFmtId="0" fontId="2" fillId="0" borderId="0" xfId="24" applyFont="1" applyAlignment="1">
      <alignment horizontal="center"/>
    </xf>
    <xf numFmtId="0" fontId="2" fillId="0" borderId="0" xfId="37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2" fontId="8" fillId="0" borderId="0" xfId="0" applyNumberFormat="1" applyFont="1" applyAlignment="1">
      <alignment horizontal="left"/>
    </xf>
    <xf numFmtId="2" fontId="2" fillId="0" borderId="6" xfId="37" applyNumberFormat="1" applyFont="1" applyBorder="1" applyAlignment="1">
      <alignment horizontal="right"/>
    </xf>
    <xf numFmtId="2" fontId="2" fillId="0" borderId="6" xfId="37" applyNumberFormat="1" applyFont="1" applyBorder="1" applyAlignment="1">
      <alignment horizontal="left"/>
    </xf>
    <xf numFmtId="0" fontId="8" fillId="0" borderId="6" xfId="0" applyFont="1" applyBorder="1"/>
    <xf numFmtId="0" fontId="11" fillId="0" borderId="0" xfId="0" applyFont="1" applyAlignment="1">
      <alignment vertical="top"/>
    </xf>
    <xf numFmtId="0" fontId="0" fillId="0" borderId="0" xfId="0" applyAlignment="1">
      <alignment vertical="top"/>
    </xf>
    <xf numFmtId="2" fontId="2" fillId="0" borderId="0" xfId="37" applyNumberFormat="1" applyFont="1" applyAlignment="1">
      <alignment horizontal="left"/>
    </xf>
    <xf numFmtId="2" fontId="6" fillId="0" borderId="0" xfId="42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2" fontId="2" fillId="0" borderId="0" xfId="37" applyNumberFormat="1" applyFont="1" applyBorder="1" applyAlignment="1">
      <alignment horizontal="left"/>
    </xf>
    <xf numFmtId="0" fontId="0" fillId="0" borderId="6" xfId="0" applyBorder="1"/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Border="1" applyAlignment="1">
      <alignment horizontal="left"/>
    </xf>
    <xf numFmtId="2" fontId="0" fillId="0" borderId="0" xfId="0" applyNumberFormat="1"/>
    <xf numFmtId="2" fontId="8" fillId="0" borderId="0" xfId="0" applyNumberFormat="1" applyFont="1" applyBorder="1" applyAlignment="1">
      <alignment horizontal="center"/>
    </xf>
    <xf numFmtId="0" fontId="12" fillId="0" borderId="0" xfId="0" applyFont="1"/>
    <xf numFmtId="2" fontId="0" fillId="0" borderId="6" xfId="0" applyNumberFormat="1" applyBorder="1" applyAlignment="1">
      <alignment horizontal="left"/>
    </xf>
    <xf numFmtId="0" fontId="8" fillId="0" borderId="5" xfId="0" applyFont="1" applyBorder="1"/>
    <xf numFmtId="1" fontId="2" fillId="0" borderId="0" xfId="37" applyNumberFormat="1" applyFont="1" applyAlignment="1">
      <alignment horizontal="center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center"/>
    </xf>
    <xf numFmtId="0" fontId="2" fillId="0" borderId="0" xfId="48" applyFont="1" applyBorder="1" applyAlignment="1">
      <alignment vertic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0" fontId="13" fillId="0" borderId="0" xfId="0" applyFont="1"/>
    <xf numFmtId="0" fontId="2" fillId="0" borderId="0" xfId="24" applyFont="1" applyBorder="1" applyAlignment="1">
      <alignment horizontal="center"/>
    </xf>
    <xf numFmtId="0" fontId="2" fillId="0" borderId="0" xfId="24" applyFont="1" applyBorder="1"/>
    <xf numFmtId="0" fontId="3" fillId="0" borderId="0" xfId="37" applyFont="1" applyBorder="1" applyAlignment="1">
      <alignment horizontal="left"/>
    </xf>
    <xf numFmtId="0" fontId="8" fillId="0" borderId="0" xfId="35" applyFont="1" applyBorder="1"/>
    <xf numFmtId="0" fontId="2" fillId="0" borderId="0" xfId="46" applyFont="1"/>
    <xf numFmtId="0" fontId="8" fillId="0" borderId="0" xfId="0" applyFont="1" applyBorder="1" applyAlignment="1">
      <alignment horizontal="center"/>
    </xf>
    <xf numFmtId="0" fontId="14" fillId="0" borderId="0" xfId="0" applyFont="1"/>
    <xf numFmtId="2" fontId="8" fillId="0" borderId="6" xfId="0" applyNumberFormat="1" applyFont="1" applyBorder="1" applyAlignment="1">
      <alignment horizontal="left"/>
    </xf>
    <xf numFmtId="2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center"/>
    </xf>
    <xf numFmtId="164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0" fontId="2" fillId="0" borderId="0" xfId="37" applyFont="1" applyAlignment="1">
      <alignment horizontal="center"/>
    </xf>
    <xf numFmtId="0" fontId="2" fillId="0" borderId="0" xfId="37" applyFont="1" applyAlignment="1">
      <alignment horizontal="left"/>
    </xf>
    <xf numFmtId="0" fontId="8" fillId="0" borderId="0" xfId="0" applyFont="1" applyAlignment="1">
      <alignment horizontal="center"/>
    </xf>
    <xf numFmtId="2" fontId="8" fillId="0" borderId="0" xfId="0" applyNumberFormat="1" applyFont="1" applyBorder="1" applyAlignment="1">
      <alignment horizontal="center"/>
    </xf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0" fontId="2" fillId="0" borderId="0" xfId="37" applyFont="1" applyAlignment="1">
      <alignment horizontal="left"/>
    </xf>
    <xf numFmtId="0" fontId="2" fillId="0" borderId="0" xfId="37" applyFont="1" applyAlignment="1">
      <alignment horizontal="center"/>
    </xf>
    <xf numFmtId="0" fontId="2" fillId="0" borderId="0" xfId="6" applyFont="1" applyBorder="1"/>
    <xf numFmtId="0" fontId="2" fillId="0" borderId="0" xfId="48" applyFont="1" applyBorder="1" applyAlignment="1">
      <alignment horizontal="center" vertical="center"/>
    </xf>
    <xf numFmtId="2" fontId="2" fillId="0" borderId="0" xfId="48" applyNumberFormat="1" applyFont="1" applyBorder="1"/>
    <xf numFmtId="0" fontId="2" fillId="0" borderId="0" xfId="48" applyFont="1" applyBorder="1"/>
    <xf numFmtId="1" fontId="2" fillId="0" borderId="0" xfId="48" applyNumberFormat="1" applyFont="1" applyBorder="1"/>
    <xf numFmtId="0" fontId="2" fillId="0" borderId="0" xfId="42" applyFont="1" applyAlignment="1">
      <alignment horizontal="left"/>
    </xf>
    <xf numFmtId="2" fontId="2" fillId="0" borderId="0" xfId="37" applyNumberFormat="1" applyFont="1" applyAlignment="1">
      <alignment horizontal="left"/>
    </xf>
    <xf numFmtId="0" fontId="2" fillId="0" borderId="0" xfId="37" applyFont="1" applyBorder="1" applyAlignment="1">
      <alignment horizontal="center"/>
    </xf>
    <xf numFmtId="2" fontId="2" fillId="0" borderId="0" xfId="37" applyNumberFormat="1" applyFont="1" applyAlignment="1">
      <alignment horizontal="left"/>
    </xf>
    <xf numFmtId="164" fontId="2" fillId="0" borderId="0" xfId="37" applyNumberFormat="1" applyFont="1" applyAlignment="1">
      <alignment horizontal="left"/>
    </xf>
    <xf numFmtId="2" fontId="2" fillId="0" borderId="0" xfId="37" applyNumberFormat="1" applyFont="1" applyAlignment="1">
      <alignment horizontal="left"/>
    </xf>
    <xf numFmtId="0" fontId="0" fillId="0" borderId="0" xfId="0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2" fontId="2" fillId="0" borderId="0" xfId="37" applyNumberFormat="1" applyFont="1" applyAlignment="1">
      <alignment horizontal="center"/>
    </xf>
    <xf numFmtId="2" fontId="2" fillId="0" borderId="0" xfId="37" applyNumberFormat="1" applyFont="1" applyAlignment="1">
      <alignment horizontal="left"/>
    </xf>
    <xf numFmtId="2" fontId="8" fillId="0" borderId="0" xfId="0" applyNumberFormat="1" applyFont="1" applyBorder="1" applyAlignment="1">
      <alignment horizontal="center"/>
    </xf>
    <xf numFmtId="164" fontId="2" fillId="0" borderId="0" xfId="37" applyNumberFormat="1" applyFont="1" applyAlignment="1">
      <alignment horizontal="left"/>
    </xf>
    <xf numFmtId="0" fontId="10" fillId="0" borderId="0" xfId="37" applyFont="1" applyAlignment="1">
      <alignment horizontal="center"/>
    </xf>
    <xf numFmtId="0" fontId="3" fillId="0" borderId="3" xfId="37" applyFont="1" applyBorder="1" applyAlignment="1">
      <alignment horizontal="center" vertical="center" wrapText="1"/>
    </xf>
    <xf numFmtId="0" fontId="3" fillId="0" borderId="4" xfId="37" applyFont="1" applyBorder="1" applyAlignment="1">
      <alignment horizontal="center" vertical="center" wrapText="1"/>
    </xf>
    <xf numFmtId="0" fontId="3" fillId="0" borderId="7" xfId="37" applyFont="1" applyBorder="1" applyAlignment="1">
      <alignment horizontal="center" vertical="center"/>
    </xf>
    <xf numFmtId="0" fontId="3" fillId="0" borderId="8" xfId="37" applyFont="1" applyBorder="1" applyAlignment="1">
      <alignment horizontal="center" vertical="center"/>
    </xf>
    <xf numFmtId="0" fontId="3" fillId="0" borderId="3" xfId="37" applyFont="1" applyBorder="1" applyAlignment="1">
      <alignment horizontal="center" vertical="center"/>
    </xf>
    <xf numFmtId="0" fontId="3" fillId="0" borderId="5" xfId="37" applyFont="1" applyBorder="1" applyAlignment="1">
      <alignment horizontal="center" vertical="center"/>
    </xf>
    <xf numFmtId="0" fontId="3" fillId="0" borderId="2" xfId="37" applyFont="1" applyBorder="1" applyAlignment="1">
      <alignment horizontal="center" vertical="center"/>
    </xf>
    <xf numFmtId="0" fontId="3" fillId="0" borderId="4" xfId="37" applyFont="1" applyBorder="1" applyAlignment="1">
      <alignment horizontal="center" vertical="center"/>
    </xf>
    <xf numFmtId="0" fontId="3" fillId="0" borderId="6" xfId="37" applyFont="1" applyBorder="1" applyAlignment="1">
      <alignment horizontal="center" vertical="center"/>
    </xf>
    <xf numFmtId="0" fontId="3" fillId="0" borderId="1" xfId="37" applyFont="1" applyBorder="1" applyAlignment="1">
      <alignment horizontal="center" vertical="center"/>
    </xf>
    <xf numFmtId="0" fontId="3" fillId="0" borderId="0" xfId="37" applyFont="1" applyAlignment="1">
      <alignment horizontal="left" vertical="top" wrapText="1"/>
    </xf>
    <xf numFmtId="0" fontId="8" fillId="0" borderId="0" xfId="0" applyFont="1" applyAlignment="1">
      <alignment horizontal="center"/>
    </xf>
  </cellXfs>
  <cellStyles count="146">
    <cellStyle name="Comma 3" xfId="38"/>
    <cellStyle name="Comma 3 2" xfId="52"/>
    <cellStyle name="Comma 3 3" xfId="47"/>
    <cellStyle name="Comma 3 4" xfId="49"/>
    <cellStyle name="Comma 3 5" xfId="56"/>
    <cellStyle name="Comma 3 6" xfId="57"/>
    <cellStyle name="Comma 3 7" xfId="58"/>
    <cellStyle name="Normal" xfId="0" builtinId="0"/>
    <cellStyle name="Normal 10" xfId="37"/>
    <cellStyle name="Normal 10 2" xfId="51"/>
    <cellStyle name="Normal 10 3" xfId="48"/>
    <cellStyle name="Normal 10 4" xfId="54"/>
    <cellStyle name="Normal 10 5" xfId="59"/>
    <cellStyle name="Normal 10 6" xfId="60"/>
    <cellStyle name="Normal 11" xfId="145"/>
    <cellStyle name="Normal 12" xfId="61"/>
    <cellStyle name="Normal 2" xfId="42"/>
    <cellStyle name="Normal 2 10" xfId="45"/>
    <cellStyle name="Normal 2 11" xfId="53"/>
    <cellStyle name="Normal 2 12" xfId="55"/>
    <cellStyle name="Normal 2 13" xfId="50"/>
    <cellStyle name="Normal 2 14" xfId="62"/>
    <cellStyle name="Normal 2 2" xfId="1"/>
    <cellStyle name="Normal 2 2 10" xfId="64"/>
    <cellStyle name="Normal 2 2 2" xfId="2"/>
    <cellStyle name="Normal 2 2 2 2" xfId="3"/>
    <cellStyle name="Normal 2 2 2 2 2" xfId="66"/>
    <cellStyle name="Normal 2 2 2 2 2 2" xfId="67"/>
    <cellStyle name="Normal 2 2 2 2 3" xfId="68"/>
    <cellStyle name="Normal 2 2 2 2 4" xfId="69"/>
    <cellStyle name="Normal 2 2 2 2 5" xfId="70"/>
    <cellStyle name="Normal 2 2 2 2 6" xfId="71"/>
    <cellStyle name="Normal 2 2 2 2 7" xfId="72"/>
    <cellStyle name="Normal 2 2 2 3" xfId="41"/>
    <cellStyle name="Normal 2 2 2 4" xfId="65"/>
    <cellStyle name="Normal 2 2 2 5" xfId="73"/>
    <cellStyle name="Normal 2 2 2 6" xfId="74"/>
    <cellStyle name="Normal 2 2 2 7" xfId="75"/>
    <cellStyle name="Normal 2 2 2 8" xfId="76"/>
    <cellStyle name="Normal 2 2 2 9" xfId="77"/>
    <cellStyle name="Normal 2 2 3" xfId="4"/>
    <cellStyle name="Normal 2 2 4" xfId="40"/>
    <cellStyle name="Normal 2 2 4 2" xfId="78"/>
    <cellStyle name="Normal 2 2 4 2 2" xfId="79"/>
    <cellStyle name="Normal 2 2 4 3" xfId="80"/>
    <cellStyle name="Normal 2 2 4 4" xfId="81"/>
    <cellStyle name="Normal 2 2 4 5" xfId="82"/>
    <cellStyle name="Normal 2 2 4 6" xfId="83"/>
    <cellStyle name="Normal 2 2 4 7" xfId="84"/>
    <cellStyle name="Normal 2 2 5" xfId="63"/>
    <cellStyle name="Normal 2 2 6" xfId="85"/>
    <cellStyle name="Normal 2 2 7" xfId="86"/>
    <cellStyle name="Normal 2 2 8" xfId="87"/>
    <cellStyle name="Normal 2 2 9" xfId="88"/>
    <cellStyle name="Normal 2 3" xfId="5"/>
    <cellStyle name="Normal 2 4" xfId="6"/>
    <cellStyle name="Normal 2 5" xfId="7"/>
    <cellStyle name="Normal 2 6" xfId="8"/>
    <cellStyle name="Normal 2 7" xfId="9"/>
    <cellStyle name="Normal 2 8" xfId="39"/>
    <cellStyle name="Normal 2 8 2" xfId="89"/>
    <cellStyle name="Normal 2 8 3" xfId="90"/>
    <cellStyle name="Normal 2 8 4" xfId="91"/>
    <cellStyle name="Normal 2 8 5" xfId="92"/>
    <cellStyle name="Normal 2 8 6" xfId="93"/>
    <cellStyle name="Normal 2 8 7" xfId="94"/>
    <cellStyle name="Normal 2 9" xfId="43"/>
    <cellStyle name="Normal 3" xfId="10"/>
    <cellStyle name="Normal 3 10" xfId="11"/>
    <cellStyle name="Normal 3 11" xfId="44"/>
    <cellStyle name="Normal 3 11 2" xfId="95"/>
    <cellStyle name="Normal 3 12" xfId="46"/>
    <cellStyle name="Normal 3 12 2" xfId="96"/>
    <cellStyle name="Normal 3 13" xfId="97"/>
    <cellStyle name="Normal 3 14" xfId="98"/>
    <cellStyle name="Normal 3 15" xfId="99"/>
    <cellStyle name="Normal 3 2" xfId="12"/>
    <cellStyle name="Normal 3 3" xfId="13"/>
    <cellStyle name="Normal 3 4" xfId="14"/>
    <cellStyle name="Normal 3 4 10" xfId="101"/>
    <cellStyle name="Normal 3 4 11" xfId="102"/>
    <cellStyle name="Normal 3 4 2" xfId="15"/>
    <cellStyle name="Normal 3 4 2 2" xfId="103"/>
    <cellStyle name="Normal 3 4 2 2 2" xfId="104"/>
    <cellStyle name="Normal 3 4 2 3" xfId="105"/>
    <cellStyle name="Normal 3 4 2 4" xfId="106"/>
    <cellStyle name="Normal 3 4 2 5" xfId="107"/>
    <cellStyle name="Normal 3 4 2 6" xfId="108"/>
    <cellStyle name="Normal 3 4 2 7" xfId="109"/>
    <cellStyle name="Normal 3 4 3" xfId="16"/>
    <cellStyle name="Normal 3 4 4" xfId="17"/>
    <cellStyle name="Normal 3 4 5" xfId="18"/>
    <cellStyle name="Normal 3 4 6" xfId="100"/>
    <cellStyle name="Normal 3 4 7" xfId="110"/>
    <cellStyle name="Normal 3 4 8" xfId="111"/>
    <cellStyle name="Normal 3 4 9" xfId="112"/>
    <cellStyle name="Normal 3 5" xfId="19"/>
    <cellStyle name="Normal 3 6" xfId="20"/>
    <cellStyle name="Normal 3 7" xfId="21"/>
    <cellStyle name="Normal 3 8" xfId="22"/>
    <cellStyle name="Normal 3 9" xfId="23"/>
    <cellStyle name="Normal 4" xfId="24"/>
    <cellStyle name="Normal 4 10" xfId="114"/>
    <cellStyle name="Normal 4 11" xfId="115"/>
    <cellStyle name="Normal 4 12" xfId="116"/>
    <cellStyle name="Normal 4 2" xfId="25"/>
    <cellStyle name="Normal 4 3" xfId="26"/>
    <cellStyle name="Normal 4 4" xfId="27"/>
    <cellStyle name="Normal 4 4 2" xfId="117"/>
    <cellStyle name="Normal 4 4 2 2" xfId="118"/>
    <cellStyle name="Normal 4 4 3" xfId="119"/>
    <cellStyle name="Normal 4 4 4" xfId="120"/>
    <cellStyle name="Normal 4 4 5" xfId="121"/>
    <cellStyle name="Normal 4 4 6" xfId="122"/>
    <cellStyle name="Normal 4 4 7" xfId="123"/>
    <cellStyle name="Normal 4 5" xfId="28"/>
    <cellStyle name="Normal 4 6" xfId="29"/>
    <cellStyle name="Normal 4 7" xfId="113"/>
    <cellStyle name="Normal 4 8" xfId="124"/>
    <cellStyle name="Normal 4 9" xfId="125"/>
    <cellStyle name="Normal 5" xfId="30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6" xfId="31"/>
    <cellStyle name="Normal 6 2" xfId="32"/>
    <cellStyle name="Normal 6 3" xfId="33"/>
    <cellStyle name="Normal 6 4" xfId="132"/>
    <cellStyle name="Normal 6 5" xfId="133"/>
    <cellStyle name="Normal 6 6" xfId="134"/>
    <cellStyle name="Normal 6 7" xfId="135"/>
    <cellStyle name="Normal 6 8" xfId="136"/>
    <cellStyle name="Normal 6 9" xfId="137"/>
    <cellStyle name="Normal 7" xfId="34"/>
    <cellStyle name="Normal 8" xfId="35"/>
    <cellStyle name="Normal 8 2" xfId="138"/>
    <cellStyle name="Normal 8 2 2" xfId="139"/>
    <cellStyle name="Normal 8 3" xfId="140"/>
    <cellStyle name="Normal 8 4" xfId="141"/>
    <cellStyle name="Normal 8 5" xfId="142"/>
    <cellStyle name="Normal 8 6" xfId="143"/>
    <cellStyle name="Normal 8 7" xfId="144"/>
    <cellStyle name="Normal 9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97"/>
  <sheetViews>
    <sheetView tabSelected="1" topLeftCell="A230" workbookViewId="0">
      <selection activeCell="B163" sqref="B163:B164"/>
    </sheetView>
  </sheetViews>
  <sheetFormatPr defaultRowHeight="15"/>
  <cols>
    <col min="1" max="1" width="4.85546875" customWidth="1"/>
    <col min="2" max="2" width="17.28515625" customWidth="1"/>
    <col min="3" max="3" width="3.140625" customWidth="1"/>
    <col min="4" max="4" width="3.85546875" customWidth="1"/>
    <col min="5" max="5" width="6" customWidth="1"/>
    <col min="6" max="6" width="2.85546875" customWidth="1"/>
    <col min="7" max="7" width="6.140625" customWidth="1"/>
    <col min="8" max="8" width="2.85546875" customWidth="1"/>
    <col min="9" max="9" width="6.85546875" customWidth="1"/>
    <col min="10" max="10" width="4.42578125" customWidth="1"/>
    <col min="12" max="12" width="3.85546875" customWidth="1"/>
    <col min="13" max="13" width="3.42578125" customWidth="1"/>
    <col min="14" max="14" width="16.140625" customWidth="1"/>
    <col min="16" max="16" width="11.28515625" customWidth="1"/>
    <col min="17" max="17" width="13" customWidth="1"/>
  </cols>
  <sheetData>
    <row r="1" spans="1:17" ht="18.75">
      <c r="A1" s="141" t="s">
        <v>174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</row>
    <row r="2" spans="1:17" ht="6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"/>
    </row>
    <row r="3" spans="1:17" ht="15" customHeight="1">
      <c r="A3" s="2"/>
      <c r="B3" s="14" t="s">
        <v>0</v>
      </c>
      <c r="C3" s="152" t="s">
        <v>112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</row>
    <row r="4" spans="1:17">
      <c r="A4" s="2"/>
      <c r="B4" s="14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</row>
    <row r="5" spans="1:17" s="17" customFormat="1">
      <c r="A5" s="2"/>
      <c r="B5" s="14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</row>
    <row r="6" spans="1:17" ht="9" customHeight="1">
      <c r="A6" s="2"/>
      <c r="B6" s="14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"/>
    </row>
    <row r="7" spans="1:17">
      <c r="A7" s="142" t="s">
        <v>1</v>
      </c>
      <c r="B7" s="144" t="s">
        <v>2</v>
      </c>
      <c r="C7" s="146" t="s">
        <v>3</v>
      </c>
      <c r="D7" s="147"/>
      <c r="E7" s="147"/>
      <c r="F7" s="148"/>
      <c r="G7" s="146" t="s">
        <v>4</v>
      </c>
      <c r="H7" s="147"/>
      <c r="I7" s="147"/>
      <c r="J7" s="146" t="s">
        <v>5</v>
      </c>
      <c r="K7" s="147"/>
      <c r="L7" s="146" t="s">
        <v>6</v>
      </c>
      <c r="M7" s="147"/>
      <c r="N7" s="148"/>
    </row>
    <row r="8" spans="1:17">
      <c r="A8" s="143"/>
      <c r="B8" s="145"/>
      <c r="C8" s="149"/>
      <c r="D8" s="150"/>
      <c r="E8" s="150"/>
      <c r="F8" s="151"/>
      <c r="G8" s="149"/>
      <c r="H8" s="150"/>
      <c r="I8" s="150"/>
      <c r="J8" s="149"/>
      <c r="K8" s="150"/>
      <c r="L8" s="149"/>
      <c r="M8" s="150"/>
      <c r="N8" s="151"/>
    </row>
    <row r="9" spans="1:17" ht="9.75" customHeight="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"/>
    </row>
    <row r="10" spans="1:17" s="17" customFormat="1">
      <c r="A10" s="115">
        <v>1</v>
      </c>
      <c r="B10" s="25" t="s">
        <v>118</v>
      </c>
      <c r="C10" s="111"/>
      <c r="D10" s="111"/>
      <c r="E10" s="111"/>
      <c r="F10" s="41"/>
      <c r="G10" s="12"/>
      <c r="H10" s="12"/>
      <c r="I10" s="12"/>
      <c r="J10" s="12"/>
      <c r="K10" s="12"/>
      <c r="L10" s="12"/>
      <c r="M10" s="12"/>
      <c r="N10" s="41"/>
    </row>
    <row r="11" spans="1:17" s="17" customFormat="1">
      <c r="A11" s="115"/>
      <c r="B11" s="129" t="s">
        <v>119</v>
      </c>
      <c r="C11" s="111"/>
      <c r="D11" s="111"/>
      <c r="E11" s="111"/>
      <c r="F11" s="41"/>
      <c r="G11" s="12"/>
      <c r="H11" s="12"/>
      <c r="I11" s="12"/>
      <c r="J11" s="12"/>
      <c r="K11" s="12"/>
      <c r="L11" s="12"/>
      <c r="M11" s="12"/>
      <c r="N11" s="41"/>
    </row>
    <row r="12" spans="1:17" s="17" customFormat="1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41"/>
    </row>
    <row r="13" spans="1:17" s="17" customFormat="1">
      <c r="A13" s="11"/>
      <c r="B13" s="57"/>
      <c r="C13" s="138">
        <v>751</v>
      </c>
      <c r="D13" s="138"/>
      <c r="E13" s="138"/>
      <c r="F13" s="29" t="s">
        <v>7</v>
      </c>
      <c r="G13" s="20" t="s">
        <v>8</v>
      </c>
      <c r="H13" s="138">
        <v>5445</v>
      </c>
      <c r="I13" s="138"/>
      <c r="J13" s="138"/>
      <c r="K13" s="31" t="s">
        <v>19</v>
      </c>
      <c r="L13" s="30"/>
      <c r="M13" s="30" t="s">
        <v>8</v>
      </c>
      <c r="N13" s="86">
        <v>40892</v>
      </c>
      <c r="Q13" s="17">
        <f>C13*H13/100</f>
        <v>40891.949999999997</v>
      </c>
    </row>
    <row r="14" spans="1:17" ht="14.1" customHeight="1">
      <c r="A14" s="115">
        <v>2</v>
      </c>
      <c r="B14" s="20" t="s">
        <v>116</v>
      </c>
      <c r="C14" s="20"/>
      <c r="D14" s="20"/>
      <c r="E14" s="29"/>
      <c r="F14" s="20"/>
      <c r="G14" s="20"/>
      <c r="H14" s="20"/>
      <c r="I14" s="20"/>
      <c r="J14" s="20"/>
      <c r="K14" s="27"/>
      <c r="L14" s="20"/>
      <c r="M14" s="115"/>
      <c r="N14" s="41"/>
      <c r="P14" s="17">
        <f>C14*E14*G14</f>
        <v>0</v>
      </c>
    </row>
    <row r="15" spans="1:17" ht="14.1" customHeight="1">
      <c r="A15" s="115"/>
      <c r="B15" s="20"/>
      <c r="C15" s="20"/>
      <c r="D15" s="20"/>
      <c r="E15" s="29"/>
      <c r="F15" s="20"/>
      <c r="G15" s="20"/>
      <c r="H15" s="20"/>
      <c r="I15" s="20"/>
      <c r="J15" s="20"/>
      <c r="K15" s="27"/>
      <c r="L15" s="20"/>
      <c r="M15" s="115"/>
      <c r="N15" s="41"/>
      <c r="P15" s="17">
        <f>C15*E15*G15</f>
        <v>0</v>
      </c>
    </row>
    <row r="16" spans="1:17" ht="14.1" customHeight="1">
      <c r="A16" s="115"/>
      <c r="B16" s="20"/>
      <c r="C16" s="138">
        <v>963</v>
      </c>
      <c r="D16" s="138"/>
      <c r="E16" s="138"/>
      <c r="F16" s="29" t="s">
        <v>7</v>
      </c>
      <c r="G16" s="20" t="s">
        <v>8</v>
      </c>
      <c r="H16" s="138">
        <v>1285.6300000000001</v>
      </c>
      <c r="I16" s="138"/>
      <c r="J16" s="138"/>
      <c r="K16" s="31" t="s">
        <v>9</v>
      </c>
      <c r="L16" s="30"/>
      <c r="M16" s="30" t="s">
        <v>8</v>
      </c>
      <c r="N16" s="86">
        <v>12381</v>
      </c>
      <c r="P16" s="17"/>
      <c r="Q16">
        <f>C16*H16/100</f>
        <v>12380.616900000001</v>
      </c>
    </row>
    <row r="17" spans="1:17" s="17" customFormat="1" ht="14.1" customHeight="1">
      <c r="A17" s="115">
        <v>3</v>
      </c>
      <c r="B17" s="20" t="s">
        <v>113</v>
      </c>
      <c r="C17" s="111"/>
      <c r="D17" s="111"/>
      <c r="E17" s="111"/>
      <c r="F17" s="29"/>
      <c r="G17" s="20"/>
      <c r="H17" s="111"/>
      <c r="I17" s="111"/>
      <c r="J17" s="111"/>
      <c r="K17" s="31"/>
      <c r="L17" s="30"/>
      <c r="M17" s="30"/>
      <c r="N17" s="86"/>
    </row>
    <row r="18" spans="1:17" s="17" customFormat="1" ht="14.1" customHeight="1">
      <c r="A18" s="115"/>
      <c r="B18" s="20"/>
      <c r="C18" s="111"/>
      <c r="D18" s="111"/>
      <c r="E18" s="111"/>
      <c r="F18" s="29"/>
      <c r="G18" s="20"/>
      <c r="H18" s="111"/>
      <c r="I18" s="111"/>
      <c r="J18" s="111"/>
      <c r="K18" s="31"/>
      <c r="L18" s="30"/>
      <c r="M18" s="30"/>
      <c r="N18" s="86"/>
    </row>
    <row r="19" spans="1:17" s="17" customFormat="1" ht="14.1" customHeight="1">
      <c r="A19" s="115"/>
      <c r="B19" s="20"/>
      <c r="C19" s="138">
        <v>2</v>
      </c>
      <c r="D19" s="138"/>
      <c r="E19" s="138"/>
      <c r="F19" s="29" t="s">
        <v>7</v>
      </c>
      <c r="G19" s="20" t="s">
        <v>8</v>
      </c>
      <c r="H19" s="138">
        <v>142.18</v>
      </c>
      <c r="I19" s="138"/>
      <c r="J19" s="138"/>
      <c r="K19" s="31" t="s">
        <v>36</v>
      </c>
      <c r="L19" s="30"/>
      <c r="M19" s="30" t="s">
        <v>8</v>
      </c>
      <c r="N19" s="86">
        <v>284</v>
      </c>
      <c r="Q19" s="17">
        <f>C19*H19</f>
        <v>284.36</v>
      </c>
    </row>
    <row r="20" spans="1:17" s="17" customFormat="1" ht="14.1" customHeight="1">
      <c r="A20" s="115">
        <v>4</v>
      </c>
      <c r="B20" s="20" t="s">
        <v>114</v>
      </c>
      <c r="C20" s="111"/>
      <c r="D20" s="111"/>
      <c r="E20" s="111"/>
      <c r="F20" s="29"/>
      <c r="G20" s="20"/>
      <c r="H20" s="111"/>
      <c r="I20" s="111"/>
      <c r="J20" s="111"/>
      <c r="K20" s="31"/>
      <c r="L20" s="30"/>
      <c r="M20" s="30"/>
      <c r="N20" s="86"/>
    </row>
    <row r="21" spans="1:17" s="17" customFormat="1" ht="14.1" customHeight="1">
      <c r="A21" s="115"/>
      <c r="B21" s="20"/>
      <c r="C21" s="111"/>
      <c r="D21" s="111"/>
      <c r="E21" s="111"/>
      <c r="F21" s="29"/>
      <c r="G21" s="20"/>
      <c r="H21" s="111"/>
      <c r="I21" s="111"/>
      <c r="J21" s="111"/>
      <c r="K21" s="31"/>
      <c r="L21" s="30"/>
      <c r="M21" s="30"/>
      <c r="N21" s="86"/>
    </row>
    <row r="22" spans="1:17" s="17" customFormat="1" ht="14.1" customHeight="1">
      <c r="A22" s="115"/>
      <c r="B22" s="20"/>
      <c r="C22" s="138">
        <v>6</v>
      </c>
      <c r="D22" s="138"/>
      <c r="E22" s="138"/>
      <c r="F22" s="29" t="s">
        <v>7</v>
      </c>
      <c r="G22" s="20" t="s">
        <v>8</v>
      </c>
      <c r="H22" s="138">
        <v>102.85</v>
      </c>
      <c r="I22" s="138"/>
      <c r="J22" s="138"/>
      <c r="K22" s="31" t="s">
        <v>36</v>
      </c>
      <c r="L22" s="30"/>
      <c r="M22" s="30" t="s">
        <v>8</v>
      </c>
      <c r="N22" s="86">
        <v>617</v>
      </c>
      <c r="Q22" s="17">
        <f>C22*H22</f>
        <v>617.09999999999991</v>
      </c>
    </row>
    <row r="23" spans="1:17" s="17" customFormat="1" ht="14.1" customHeight="1">
      <c r="A23" s="115">
        <v>5</v>
      </c>
      <c r="B23" s="20" t="s">
        <v>115</v>
      </c>
      <c r="C23" s="111"/>
      <c r="D23" s="111"/>
      <c r="E23" s="111"/>
      <c r="F23" s="29"/>
      <c r="G23" s="20"/>
      <c r="H23" s="111"/>
      <c r="I23" s="111"/>
      <c r="J23" s="111"/>
      <c r="K23" s="31"/>
      <c r="L23" s="30"/>
      <c r="M23" s="30"/>
      <c r="N23" s="86"/>
    </row>
    <row r="24" spans="1:17" s="17" customFormat="1" ht="14.1" customHeight="1">
      <c r="A24" s="115"/>
      <c r="B24" s="20"/>
      <c r="C24" s="111"/>
      <c r="D24" s="111"/>
      <c r="E24" s="111"/>
      <c r="F24" s="29"/>
      <c r="G24" s="20"/>
      <c r="H24" s="111"/>
      <c r="I24" s="111"/>
      <c r="J24" s="111"/>
      <c r="K24" s="31"/>
      <c r="L24" s="30"/>
      <c r="M24" s="30"/>
      <c r="N24" s="86"/>
    </row>
    <row r="25" spans="1:17" s="17" customFormat="1" ht="14.1" customHeight="1">
      <c r="A25" s="115"/>
      <c r="B25" s="20"/>
      <c r="C25" s="138">
        <v>1307</v>
      </c>
      <c r="D25" s="138"/>
      <c r="E25" s="138"/>
      <c r="F25" s="29" t="s">
        <v>7</v>
      </c>
      <c r="G25" s="20" t="s">
        <v>8</v>
      </c>
      <c r="H25" s="138">
        <v>121</v>
      </c>
      <c r="I25" s="138"/>
      <c r="J25" s="138"/>
      <c r="K25" s="31" t="s">
        <v>19</v>
      </c>
      <c r="L25" s="30"/>
      <c r="M25" s="30" t="s">
        <v>8</v>
      </c>
      <c r="N25" s="86">
        <v>1581</v>
      </c>
      <c r="Q25" s="17">
        <f>C25*H25/100</f>
        <v>1581.47</v>
      </c>
    </row>
    <row r="26" spans="1:17" s="17" customFormat="1" ht="14.1" customHeight="1">
      <c r="A26" s="115">
        <v>6</v>
      </c>
      <c r="B26" s="20" t="s">
        <v>117</v>
      </c>
      <c r="C26" s="20"/>
      <c r="D26" s="20"/>
      <c r="E26" s="29"/>
      <c r="F26" s="20"/>
      <c r="G26" s="20"/>
      <c r="H26" s="20"/>
      <c r="I26" s="20"/>
      <c r="J26" s="20"/>
      <c r="K26" s="26"/>
      <c r="L26" s="20"/>
      <c r="M26" s="114"/>
      <c r="N26" s="41"/>
    </row>
    <row r="27" spans="1:17" s="17" customFormat="1" ht="8.25" customHeight="1">
      <c r="A27" s="115"/>
      <c r="B27" s="20"/>
      <c r="C27" s="20"/>
      <c r="D27" s="20"/>
      <c r="E27" s="29"/>
      <c r="F27" s="20"/>
      <c r="G27" s="20"/>
      <c r="H27" s="20"/>
      <c r="I27" s="20"/>
      <c r="J27" s="20"/>
      <c r="K27" s="26"/>
      <c r="L27" s="20"/>
      <c r="M27" s="114"/>
      <c r="N27" s="41"/>
    </row>
    <row r="28" spans="1:17" s="17" customFormat="1" ht="14.1" customHeight="1">
      <c r="A28" s="115"/>
      <c r="B28" s="20"/>
      <c r="C28" s="138">
        <v>171</v>
      </c>
      <c r="D28" s="138"/>
      <c r="E28" s="138"/>
      <c r="F28" s="29" t="s">
        <v>7</v>
      </c>
      <c r="G28" s="20" t="s">
        <v>8</v>
      </c>
      <c r="H28" s="138">
        <v>1306.8</v>
      </c>
      <c r="I28" s="138"/>
      <c r="J28" s="138"/>
      <c r="K28" s="31" t="s">
        <v>9</v>
      </c>
      <c r="L28" s="30"/>
      <c r="M28" s="30" t="s">
        <v>8</v>
      </c>
      <c r="N28" s="86">
        <v>2235</v>
      </c>
      <c r="Q28" s="17">
        <f>C28*H28/100</f>
        <v>2234.6279999999997</v>
      </c>
    </row>
    <row r="29" spans="1:17" s="17" customFormat="1" ht="14.1" customHeight="1">
      <c r="A29" s="115">
        <v>7</v>
      </c>
      <c r="B29" s="3" t="s">
        <v>10</v>
      </c>
      <c r="C29" s="20"/>
      <c r="D29" s="24"/>
      <c r="E29" s="52"/>
      <c r="F29" s="24"/>
      <c r="G29" s="24"/>
      <c r="H29" s="24"/>
      <c r="I29" s="24"/>
      <c r="J29" s="24"/>
      <c r="K29" s="53"/>
      <c r="L29" s="24"/>
      <c r="M29" s="112"/>
      <c r="N29" s="41"/>
    </row>
    <row r="30" spans="1:17" s="17" customFormat="1" ht="14.1" customHeight="1">
      <c r="A30" s="115"/>
      <c r="B30" s="3" t="s">
        <v>11</v>
      </c>
      <c r="C30" s="20"/>
      <c r="D30" s="24"/>
      <c r="E30" s="52"/>
      <c r="F30" s="24"/>
      <c r="G30" s="24"/>
      <c r="H30" s="24"/>
      <c r="I30" s="24"/>
      <c r="J30" s="24"/>
      <c r="K30" s="53"/>
      <c r="L30" s="24"/>
      <c r="M30" s="112"/>
      <c r="N30" s="41"/>
    </row>
    <row r="31" spans="1:17" s="17" customFormat="1" ht="14.1" customHeight="1">
      <c r="A31" s="115"/>
      <c r="B31" s="3" t="s">
        <v>12</v>
      </c>
      <c r="C31" s="20"/>
      <c r="D31" s="24"/>
      <c r="E31" s="52"/>
      <c r="F31" s="24"/>
      <c r="G31" s="24"/>
      <c r="H31" s="24"/>
      <c r="I31" s="24"/>
      <c r="J31" s="24"/>
      <c r="K31" s="53"/>
      <c r="L31" s="24"/>
      <c r="M31" s="112"/>
      <c r="N31" s="41"/>
    </row>
    <row r="32" spans="1:17" s="17" customFormat="1" ht="14.1" customHeight="1">
      <c r="A32" s="115"/>
      <c r="B32" s="24"/>
      <c r="C32" s="20"/>
      <c r="D32" s="24"/>
      <c r="E32" s="52"/>
      <c r="F32" s="24"/>
      <c r="G32" s="24"/>
      <c r="H32" s="24"/>
      <c r="I32" s="31"/>
      <c r="J32" s="23"/>
      <c r="K32" s="39"/>
      <c r="L32" s="24"/>
      <c r="M32" s="112"/>
      <c r="N32" s="41"/>
    </row>
    <row r="33" spans="1:17" s="17" customFormat="1" ht="14.1" customHeight="1">
      <c r="A33" s="115"/>
      <c r="B33" s="24"/>
      <c r="C33" s="138">
        <v>209</v>
      </c>
      <c r="D33" s="138"/>
      <c r="E33" s="138"/>
      <c r="F33" s="29" t="s">
        <v>7</v>
      </c>
      <c r="G33" s="20" t="s">
        <v>8</v>
      </c>
      <c r="H33" s="138">
        <v>3176.25</v>
      </c>
      <c r="I33" s="138"/>
      <c r="J33" s="138"/>
      <c r="K33" s="31" t="s">
        <v>13</v>
      </c>
      <c r="L33" s="30"/>
      <c r="M33" s="30" t="s">
        <v>8</v>
      </c>
      <c r="N33" s="86">
        <v>664</v>
      </c>
      <c r="Q33" s="17">
        <f>C33*H33/1000</f>
        <v>663.83624999999995</v>
      </c>
    </row>
    <row r="34" spans="1:17" s="17" customFormat="1" ht="14.1" customHeight="1">
      <c r="A34" s="115">
        <v>8</v>
      </c>
      <c r="B34" s="3" t="s">
        <v>39</v>
      </c>
      <c r="C34" s="20"/>
      <c r="D34" s="24"/>
      <c r="E34" s="52"/>
      <c r="F34" s="24"/>
      <c r="G34" s="24"/>
      <c r="H34" s="24"/>
      <c r="I34" s="24"/>
      <c r="J34" s="24"/>
      <c r="K34" s="53"/>
      <c r="L34" s="24"/>
      <c r="M34" s="112"/>
      <c r="N34" s="41"/>
    </row>
    <row r="35" spans="1:17" s="17" customFormat="1" ht="14.1" customHeight="1">
      <c r="A35" s="115"/>
      <c r="B35" s="3" t="s">
        <v>54</v>
      </c>
      <c r="C35" s="20"/>
      <c r="D35" s="24"/>
      <c r="E35" s="52"/>
      <c r="F35" s="24"/>
      <c r="G35" s="24"/>
      <c r="H35" s="24"/>
      <c r="I35" s="24"/>
      <c r="J35" s="24"/>
      <c r="K35" s="53"/>
      <c r="L35" s="24"/>
      <c r="M35" s="112"/>
      <c r="N35" s="41"/>
    </row>
    <row r="36" spans="1:17" s="17" customFormat="1" ht="14.1" customHeight="1">
      <c r="A36" s="115"/>
      <c r="B36" s="24"/>
      <c r="C36" s="20"/>
      <c r="D36" s="24"/>
      <c r="E36" s="111"/>
      <c r="F36" s="31"/>
      <c r="G36" s="31"/>
      <c r="H36" s="31"/>
      <c r="I36" s="31"/>
      <c r="J36" s="23"/>
      <c r="K36" s="39"/>
      <c r="L36" s="24"/>
      <c r="M36" s="112"/>
      <c r="N36" s="41"/>
    </row>
    <row r="37" spans="1:17" s="17" customFormat="1" ht="14.1" customHeight="1">
      <c r="A37" s="115"/>
      <c r="B37" s="3"/>
      <c r="C37" s="138">
        <v>406</v>
      </c>
      <c r="D37" s="138"/>
      <c r="E37" s="138"/>
      <c r="F37" s="29" t="s">
        <v>7</v>
      </c>
      <c r="G37" s="20" t="s">
        <v>8</v>
      </c>
      <c r="H37" s="138">
        <v>8694.9500000000007</v>
      </c>
      <c r="I37" s="138"/>
      <c r="J37" s="138"/>
      <c r="K37" s="31" t="s">
        <v>9</v>
      </c>
      <c r="L37" s="30"/>
      <c r="M37" s="30" t="s">
        <v>8</v>
      </c>
      <c r="N37" s="86">
        <v>35301</v>
      </c>
      <c r="Q37" s="17">
        <f>C37*H37/100</f>
        <v>35301.497000000003</v>
      </c>
    </row>
    <row r="38" spans="1:17" ht="14.1" customHeight="1">
      <c r="A38" s="115">
        <v>9</v>
      </c>
      <c r="B38" s="3" t="s">
        <v>14</v>
      </c>
      <c r="C38" s="20"/>
      <c r="D38" s="3"/>
      <c r="E38" s="52"/>
      <c r="F38" s="24"/>
      <c r="G38" s="39"/>
      <c r="H38" s="3"/>
      <c r="I38" s="24"/>
      <c r="J38" s="24"/>
      <c r="K38" s="54"/>
      <c r="L38" s="24"/>
      <c r="M38" s="112"/>
      <c r="N38" s="41"/>
      <c r="P38" s="17"/>
    </row>
    <row r="39" spans="1:17" ht="14.1" customHeight="1">
      <c r="A39" s="115"/>
      <c r="B39" s="3" t="s">
        <v>55</v>
      </c>
      <c r="C39" s="20"/>
      <c r="D39" s="3"/>
      <c r="E39" s="52"/>
      <c r="F39" s="24"/>
      <c r="G39" s="39"/>
      <c r="H39" s="3"/>
      <c r="I39" s="24"/>
      <c r="J39" s="24"/>
      <c r="K39" s="54"/>
      <c r="L39" s="24"/>
      <c r="M39" s="112"/>
      <c r="N39" s="41"/>
      <c r="P39" s="17"/>
    </row>
    <row r="40" spans="1:17" ht="14.1" customHeight="1">
      <c r="A40" s="115"/>
      <c r="B40" s="41"/>
      <c r="C40" s="20"/>
      <c r="D40" s="24"/>
      <c r="E40" s="111"/>
      <c r="F40" s="31"/>
      <c r="G40" s="31"/>
      <c r="H40" s="31"/>
      <c r="I40" s="31"/>
      <c r="J40" s="24"/>
      <c r="K40" s="39"/>
      <c r="L40" s="24"/>
      <c r="M40" s="115"/>
      <c r="N40" s="41"/>
      <c r="P40" s="17"/>
    </row>
    <row r="41" spans="1:17" ht="14.1" customHeight="1">
      <c r="A41" s="115"/>
      <c r="B41" s="3"/>
      <c r="C41" s="138">
        <v>188</v>
      </c>
      <c r="D41" s="138"/>
      <c r="E41" s="138"/>
      <c r="F41" s="29" t="s">
        <v>7</v>
      </c>
      <c r="G41" s="20" t="s">
        <v>8</v>
      </c>
      <c r="H41" s="138">
        <v>11948.36</v>
      </c>
      <c r="I41" s="138"/>
      <c r="J41" s="138"/>
      <c r="K41" s="31" t="s">
        <v>9</v>
      </c>
      <c r="L41" s="30"/>
      <c r="M41" s="30" t="s">
        <v>8</v>
      </c>
      <c r="N41" s="86">
        <v>22463</v>
      </c>
      <c r="O41" s="17"/>
      <c r="P41" s="17"/>
      <c r="Q41" s="17">
        <f>C41*H41/100</f>
        <v>22462.916800000003</v>
      </c>
    </row>
    <row r="42" spans="1:17" s="17" customFormat="1" ht="14.1" customHeight="1">
      <c r="A42" s="115">
        <v>10</v>
      </c>
      <c r="B42" s="122" t="s">
        <v>156</v>
      </c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41"/>
      <c r="P42" s="17">
        <f>C42*E42*G42</f>
        <v>0</v>
      </c>
    </row>
    <row r="43" spans="1:17" s="17" customFormat="1" ht="14.1" customHeight="1">
      <c r="A43" s="20"/>
      <c r="B43" s="122" t="s">
        <v>157</v>
      </c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41"/>
      <c r="P43" s="17">
        <f>C43*E43*G43</f>
        <v>0</v>
      </c>
    </row>
    <row r="44" spans="1:17" s="17" customFormat="1" ht="14.1" customHeight="1">
      <c r="A44" s="20"/>
      <c r="B44" s="116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41"/>
      <c r="P44" s="17">
        <f>C44*E44*G44</f>
        <v>0</v>
      </c>
    </row>
    <row r="45" spans="1:17" s="17" customFormat="1" ht="14.1" customHeight="1">
      <c r="A45" s="115"/>
      <c r="B45" s="3"/>
      <c r="C45" s="138">
        <v>3111</v>
      </c>
      <c r="D45" s="138"/>
      <c r="E45" s="138"/>
      <c r="F45" s="29" t="s">
        <v>7</v>
      </c>
      <c r="G45" s="20" t="s">
        <v>8</v>
      </c>
      <c r="H45" s="138">
        <v>3630</v>
      </c>
      <c r="I45" s="138"/>
      <c r="J45" s="138"/>
      <c r="K45" s="31" t="s">
        <v>13</v>
      </c>
      <c r="L45" s="30"/>
      <c r="M45" s="30" t="s">
        <v>8</v>
      </c>
      <c r="N45" s="86">
        <v>11293</v>
      </c>
      <c r="Q45" s="17">
        <f>C45*H45/1000</f>
        <v>11292.93</v>
      </c>
    </row>
    <row r="46" spans="1:17" s="17" customFormat="1" ht="14.1" customHeight="1">
      <c r="A46" s="114">
        <v>11</v>
      </c>
      <c r="B46" s="3" t="s">
        <v>120</v>
      </c>
      <c r="C46" s="24"/>
      <c r="D46" s="35"/>
      <c r="E46" s="51"/>
      <c r="F46" s="35"/>
      <c r="G46" s="35"/>
      <c r="H46" s="35"/>
      <c r="I46" s="35"/>
      <c r="J46" s="35"/>
      <c r="K46" s="35"/>
      <c r="L46" s="35"/>
      <c r="M46" s="114"/>
      <c r="N46" s="41"/>
      <c r="Q46"/>
    </row>
    <row r="47" spans="1:17" s="17" customFormat="1" ht="14.1" customHeight="1">
      <c r="A47" s="114"/>
      <c r="B47" s="3" t="s">
        <v>121</v>
      </c>
      <c r="C47" s="24"/>
      <c r="D47" s="35"/>
      <c r="E47" s="51"/>
      <c r="F47" s="35"/>
      <c r="G47" s="55"/>
      <c r="H47" s="56"/>
      <c r="I47" s="56"/>
      <c r="J47" s="35"/>
      <c r="K47" s="35"/>
      <c r="L47" s="35"/>
      <c r="M47" s="114"/>
      <c r="N47" s="41"/>
      <c r="Q47"/>
    </row>
    <row r="48" spans="1:17" s="17" customFormat="1" ht="14.1" customHeight="1">
      <c r="A48" s="114"/>
      <c r="B48" s="3" t="s">
        <v>122</v>
      </c>
      <c r="C48" s="24"/>
      <c r="D48" s="35"/>
      <c r="E48" s="51"/>
      <c r="F48" s="35"/>
      <c r="G48" s="35"/>
      <c r="H48" s="35"/>
      <c r="I48" s="56"/>
      <c r="J48" s="35"/>
      <c r="K48" s="35"/>
      <c r="L48" s="35"/>
      <c r="M48" s="114"/>
      <c r="N48" s="41"/>
      <c r="Q48"/>
    </row>
    <row r="49" spans="1:17" s="17" customFormat="1" ht="14.1" customHeight="1">
      <c r="A49" s="114"/>
      <c r="B49" s="3" t="s">
        <v>123</v>
      </c>
      <c r="C49" s="24"/>
      <c r="D49" s="35"/>
      <c r="E49" s="51"/>
      <c r="F49" s="35"/>
      <c r="G49" s="35"/>
      <c r="H49" s="35"/>
      <c r="I49" s="35"/>
      <c r="J49" s="35"/>
      <c r="K49" s="35"/>
      <c r="L49" s="35"/>
      <c r="M49" s="114"/>
      <c r="N49" s="41"/>
      <c r="Q49"/>
    </row>
    <row r="50" spans="1:17" s="17" customFormat="1" ht="14.1" customHeight="1">
      <c r="A50" s="114"/>
      <c r="B50" s="3" t="s">
        <v>124</v>
      </c>
      <c r="C50" s="24"/>
      <c r="D50" s="35"/>
      <c r="E50" s="51"/>
      <c r="F50" s="35"/>
      <c r="G50" s="55"/>
      <c r="H50" s="56"/>
      <c r="I50" s="56"/>
      <c r="J50" s="35"/>
      <c r="K50" s="35"/>
      <c r="L50" s="35"/>
      <c r="M50" s="114"/>
      <c r="N50" s="41"/>
      <c r="Q50"/>
    </row>
    <row r="51" spans="1:17" s="17" customFormat="1" ht="14.1" customHeight="1">
      <c r="A51" s="115"/>
      <c r="B51" s="3"/>
      <c r="C51" s="20"/>
      <c r="D51" s="35"/>
      <c r="E51" s="52"/>
      <c r="F51" s="35"/>
      <c r="G51" s="55"/>
      <c r="H51" s="56"/>
      <c r="I51" s="56"/>
      <c r="J51" s="35"/>
      <c r="K51" s="58"/>
      <c r="L51" s="35"/>
      <c r="M51" s="112"/>
      <c r="N51" s="41"/>
    </row>
    <row r="52" spans="1:17" s="17" customFormat="1" ht="14.1" customHeight="1">
      <c r="A52" s="114"/>
      <c r="B52" s="3"/>
      <c r="C52" s="137">
        <v>807</v>
      </c>
      <c r="D52" s="137"/>
      <c r="E52" s="137"/>
      <c r="F52" s="29" t="s">
        <v>7</v>
      </c>
      <c r="G52" s="20" t="s">
        <v>8</v>
      </c>
      <c r="H52" s="137">
        <v>337</v>
      </c>
      <c r="I52" s="137"/>
      <c r="J52" s="111"/>
      <c r="K52" s="31" t="s">
        <v>15</v>
      </c>
      <c r="L52" s="30"/>
      <c r="M52" s="30" t="s">
        <v>8</v>
      </c>
      <c r="N52" s="86">
        <v>271959</v>
      </c>
      <c r="Q52" s="17">
        <f>C52*H52</f>
        <v>271959</v>
      </c>
    </row>
    <row r="53" spans="1:17" s="17" customFormat="1" ht="14.1" customHeight="1">
      <c r="A53" s="114">
        <v>12</v>
      </c>
      <c r="B53" s="3" t="s">
        <v>16</v>
      </c>
      <c r="C53" s="24"/>
      <c r="D53" s="35"/>
      <c r="E53" s="35"/>
      <c r="F53" s="35"/>
      <c r="G53" s="35"/>
      <c r="H53" s="35"/>
      <c r="I53" s="35"/>
      <c r="J53" s="35"/>
      <c r="K53" s="59"/>
      <c r="L53" s="35"/>
      <c r="M53" s="114"/>
      <c r="N53" s="41"/>
      <c r="O53"/>
      <c r="Q53"/>
    </row>
    <row r="54" spans="1:17" s="17" customFormat="1" ht="14.1" customHeight="1">
      <c r="A54" s="114"/>
      <c r="B54" s="3" t="s">
        <v>17</v>
      </c>
      <c r="C54" s="35"/>
      <c r="D54" s="35"/>
      <c r="E54" s="35"/>
      <c r="F54" s="35"/>
      <c r="G54" s="35"/>
      <c r="H54" s="35"/>
      <c r="I54" s="35"/>
      <c r="J54" s="35"/>
      <c r="K54" s="59"/>
      <c r="L54" s="35"/>
      <c r="M54" s="114"/>
      <c r="N54" s="41"/>
      <c r="O54"/>
      <c r="Q54"/>
    </row>
    <row r="55" spans="1:17" s="17" customFormat="1" ht="14.1" customHeight="1">
      <c r="A55" s="114"/>
      <c r="B55" s="3" t="s">
        <v>125</v>
      </c>
      <c r="C55" s="24"/>
      <c r="D55" s="24"/>
      <c r="E55" s="60"/>
      <c r="F55" s="24"/>
      <c r="G55" s="24"/>
      <c r="H55" s="24"/>
      <c r="I55" s="24"/>
      <c r="J55" s="24"/>
      <c r="K55" s="54"/>
      <c r="L55" s="24"/>
      <c r="M55" s="57"/>
      <c r="N55" s="41"/>
      <c r="O55"/>
      <c r="Q55"/>
    </row>
    <row r="56" spans="1:17" s="17" customFormat="1" ht="14.1" customHeight="1">
      <c r="A56" s="114"/>
      <c r="B56" s="6"/>
      <c r="C56" s="35"/>
      <c r="D56" s="35"/>
      <c r="E56" s="35"/>
      <c r="F56" s="35"/>
      <c r="G56" s="35"/>
      <c r="H56" s="35"/>
      <c r="I56" s="35"/>
      <c r="J56" s="35"/>
      <c r="K56" s="59"/>
      <c r="L56" s="35"/>
      <c r="M56" s="57"/>
      <c r="N56" s="41"/>
      <c r="O56"/>
      <c r="Q56"/>
    </row>
    <row r="57" spans="1:17" s="17" customFormat="1" ht="14.1" customHeight="1">
      <c r="A57" s="115"/>
      <c r="B57" s="3"/>
      <c r="C57" s="140">
        <v>36.026000000000003</v>
      </c>
      <c r="D57" s="140"/>
      <c r="E57" s="140"/>
      <c r="F57" s="29" t="s">
        <v>7</v>
      </c>
      <c r="G57" s="20" t="s">
        <v>8</v>
      </c>
      <c r="H57" s="138">
        <v>5001.7</v>
      </c>
      <c r="I57" s="138"/>
      <c r="J57" s="138"/>
      <c r="K57" s="31" t="s">
        <v>18</v>
      </c>
      <c r="L57" s="30"/>
      <c r="M57" s="30" t="s">
        <v>8</v>
      </c>
      <c r="N57" s="86">
        <v>180191</v>
      </c>
      <c r="O57"/>
      <c r="Q57" s="17">
        <f>C57*H57</f>
        <v>180191.24420000002</v>
      </c>
    </row>
    <row r="58" spans="1:17" s="17" customFormat="1" ht="14.1" customHeight="1">
      <c r="A58" s="36">
        <v>13</v>
      </c>
      <c r="B58" s="3" t="s">
        <v>56</v>
      </c>
      <c r="C58" s="115"/>
      <c r="D58" s="36"/>
      <c r="E58" s="112"/>
      <c r="F58" s="114"/>
      <c r="G58" s="114"/>
      <c r="H58" s="36"/>
      <c r="I58" s="39"/>
      <c r="J58" s="24"/>
      <c r="K58" s="39"/>
      <c r="L58" s="24"/>
      <c r="M58" s="115"/>
      <c r="N58" s="20"/>
    </row>
    <row r="59" spans="1:17" s="17" customFormat="1" ht="15" customHeight="1">
      <c r="A59" s="115"/>
      <c r="B59" s="3"/>
      <c r="C59" s="113"/>
      <c r="D59" s="113"/>
      <c r="E59" s="113"/>
      <c r="F59" s="29"/>
      <c r="G59" s="20"/>
      <c r="H59" s="111"/>
      <c r="I59" s="111"/>
      <c r="J59" s="111"/>
      <c r="K59" s="31"/>
      <c r="L59" s="30"/>
      <c r="M59" s="30"/>
      <c r="N59" s="86"/>
      <c r="P59" s="17">
        <f>C59*E59*G59</f>
        <v>0</v>
      </c>
    </row>
    <row r="60" spans="1:17" s="17" customFormat="1" ht="15" customHeight="1">
      <c r="A60" s="115"/>
      <c r="B60" s="3"/>
      <c r="C60" s="140">
        <v>1828</v>
      </c>
      <c r="D60" s="140"/>
      <c r="E60" s="140"/>
      <c r="F60" s="29" t="s">
        <v>7</v>
      </c>
      <c r="G60" s="20" t="s">
        <v>8</v>
      </c>
      <c r="H60" s="138">
        <v>12674.36</v>
      </c>
      <c r="I60" s="138"/>
      <c r="J60" s="138"/>
      <c r="K60" s="31" t="s">
        <v>9</v>
      </c>
      <c r="L60" s="30"/>
      <c r="M60" s="30" t="s">
        <v>8</v>
      </c>
      <c r="N60" s="86">
        <v>231687</v>
      </c>
      <c r="P60" s="17" t="e">
        <f>C60*E60*G60</f>
        <v>#VALUE!</v>
      </c>
      <c r="Q60" s="17">
        <f>C60*H60/100</f>
        <v>231687.30080000003</v>
      </c>
    </row>
    <row r="61" spans="1:17" s="17" customFormat="1" ht="15" customHeight="1">
      <c r="A61" s="115">
        <v>14</v>
      </c>
      <c r="B61" s="61" t="s">
        <v>142</v>
      </c>
      <c r="C61" s="47"/>
      <c r="D61" s="24"/>
      <c r="E61" s="52"/>
      <c r="F61" s="24"/>
      <c r="G61" s="24"/>
      <c r="H61" s="24"/>
      <c r="I61" s="24"/>
      <c r="J61" s="24"/>
      <c r="K61" s="53"/>
      <c r="L61" s="24"/>
      <c r="M61" s="115"/>
      <c r="N61" s="41"/>
      <c r="O61"/>
      <c r="Q61"/>
    </row>
    <row r="62" spans="1:17" s="17" customFormat="1" ht="15" customHeight="1">
      <c r="A62" s="115"/>
      <c r="B62" s="62" t="s">
        <v>143</v>
      </c>
      <c r="C62" s="47"/>
      <c r="D62" s="24"/>
      <c r="E62" s="52"/>
      <c r="F62" s="24"/>
      <c r="G62" s="24"/>
      <c r="H62" s="24"/>
      <c r="I62" s="24"/>
      <c r="J62" s="24"/>
      <c r="K62" s="53"/>
      <c r="L62" s="24"/>
      <c r="M62" s="115"/>
      <c r="N62" s="41"/>
    </row>
    <row r="63" spans="1:17" s="17" customFormat="1" ht="15" customHeight="1">
      <c r="A63" s="115"/>
      <c r="B63" s="61" t="s">
        <v>144</v>
      </c>
      <c r="C63" s="20"/>
      <c r="D63" s="24"/>
      <c r="E63" s="52"/>
      <c r="F63" s="24"/>
      <c r="G63" s="24"/>
      <c r="H63" s="24"/>
      <c r="I63" s="24"/>
      <c r="J63" s="24"/>
      <c r="K63" s="53"/>
      <c r="L63" s="24"/>
      <c r="M63" s="115"/>
      <c r="N63" s="41"/>
    </row>
    <row r="64" spans="1:17" s="17" customFormat="1" ht="15" customHeight="1">
      <c r="A64" s="115"/>
      <c r="B64" s="47" t="s">
        <v>160</v>
      </c>
      <c r="C64" s="20"/>
      <c r="D64" s="24"/>
      <c r="E64" s="52"/>
      <c r="F64" s="24"/>
      <c r="G64" s="24"/>
      <c r="H64" s="60"/>
      <c r="I64" s="23"/>
      <c r="J64" s="114"/>
      <c r="K64" s="53"/>
      <c r="L64" s="24"/>
      <c r="M64" s="112"/>
      <c r="N64" s="41"/>
    </row>
    <row r="65" spans="1:17" s="17" customFormat="1" ht="15" customHeight="1">
      <c r="A65" s="115"/>
      <c r="B65" s="47"/>
      <c r="C65" s="20"/>
      <c r="D65" s="24"/>
      <c r="E65" s="52"/>
      <c r="F65" s="24"/>
      <c r="G65" s="24"/>
      <c r="H65" s="60"/>
      <c r="I65" s="23"/>
      <c r="J65" s="114"/>
      <c r="K65" s="53"/>
      <c r="L65" s="24"/>
      <c r="M65" s="112"/>
      <c r="N65" s="41"/>
    </row>
    <row r="66" spans="1:17" s="17" customFormat="1" ht="15" customHeight="1">
      <c r="A66" s="115"/>
      <c r="B66" s="38"/>
      <c r="C66" s="138">
        <v>69</v>
      </c>
      <c r="D66" s="138"/>
      <c r="E66" s="138"/>
      <c r="F66" s="29" t="s">
        <v>7</v>
      </c>
      <c r="G66" s="20" t="s">
        <v>8</v>
      </c>
      <c r="H66" s="138">
        <v>228.9</v>
      </c>
      <c r="I66" s="138"/>
      <c r="J66" s="138"/>
      <c r="K66" s="31" t="s">
        <v>21</v>
      </c>
      <c r="L66" s="30"/>
      <c r="M66" s="30" t="s">
        <v>8</v>
      </c>
      <c r="N66" s="86">
        <v>15794</v>
      </c>
      <c r="Q66" s="17">
        <f>C66*H66</f>
        <v>15794.1</v>
      </c>
    </row>
    <row r="67" spans="1:17" s="17" customFormat="1" ht="15" customHeight="1">
      <c r="A67" s="115">
        <v>15</v>
      </c>
      <c r="B67" s="61" t="s">
        <v>145</v>
      </c>
      <c r="C67" s="113"/>
      <c r="D67" s="113"/>
      <c r="E67" s="113"/>
      <c r="F67" s="29"/>
      <c r="G67" s="20"/>
      <c r="H67" s="111"/>
      <c r="I67" s="111"/>
      <c r="J67" s="111"/>
      <c r="K67" s="31"/>
      <c r="L67" s="30"/>
      <c r="M67" s="30"/>
      <c r="N67" s="86"/>
    </row>
    <row r="68" spans="1:17" s="17" customFormat="1" ht="15" customHeight="1">
      <c r="A68" s="123"/>
      <c r="B68" s="62" t="s">
        <v>143</v>
      </c>
      <c r="C68" s="121"/>
      <c r="D68" s="121"/>
      <c r="E68" s="121"/>
      <c r="F68" s="29"/>
      <c r="G68" s="20"/>
      <c r="H68" s="120"/>
      <c r="I68" s="120"/>
      <c r="J68" s="120"/>
      <c r="K68" s="31"/>
      <c r="L68" s="30"/>
      <c r="M68" s="30"/>
      <c r="N68" s="86"/>
    </row>
    <row r="69" spans="1:17" s="17" customFormat="1" ht="15" customHeight="1">
      <c r="A69" s="123"/>
      <c r="B69" s="61" t="s">
        <v>144</v>
      </c>
      <c r="C69" s="121"/>
      <c r="D69" s="121"/>
      <c r="E69" s="121"/>
      <c r="F69" s="29"/>
      <c r="G69" s="20"/>
      <c r="H69" s="120"/>
      <c r="I69" s="120"/>
      <c r="J69" s="120"/>
      <c r="K69" s="31"/>
      <c r="L69" s="30"/>
      <c r="M69" s="30"/>
      <c r="N69" s="86"/>
    </row>
    <row r="70" spans="1:17" s="17" customFormat="1" ht="15" customHeight="1">
      <c r="A70" s="123"/>
      <c r="B70" s="47" t="s">
        <v>161</v>
      </c>
      <c r="C70" s="121"/>
      <c r="D70" s="121"/>
      <c r="E70" s="121"/>
      <c r="F70" s="29"/>
      <c r="G70" s="20"/>
      <c r="H70" s="120"/>
      <c r="I70" s="120"/>
      <c r="J70" s="120"/>
      <c r="K70" s="31"/>
      <c r="L70" s="30"/>
      <c r="M70" s="30"/>
      <c r="N70" s="86"/>
    </row>
    <row r="71" spans="1:17" s="17" customFormat="1" ht="15" customHeight="1">
      <c r="A71" s="123"/>
      <c r="B71" s="5"/>
      <c r="C71" s="121"/>
      <c r="D71" s="121"/>
      <c r="E71" s="121"/>
      <c r="F71" s="29"/>
      <c r="G71" s="20"/>
      <c r="H71" s="120"/>
      <c r="I71" s="120"/>
      <c r="J71" s="120"/>
      <c r="K71" s="31"/>
      <c r="L71" s="30"/>
      <c r="M71" s="30"/>
      <c r="N71" s="86"/>
    </row>
    <row r="72" spans="1:17" s="17" customFormat="1" ht="15" customHeight="1">
      <c r="A72" s="115"/>
      <c r="B72" s="3"/>
      <c r="C72" s="138">
        <v>136</v>
      </c>
      <c r="D72" s="138"/>
      <c r="E72" s="138"/>
      <c r="F72" s="29" t="s">
        <v>7</v>
      </c>
      <c r="G72" s="20" t="s">
        <v>8</v>
      </c>
      <c r="H72" s="138">
        <v>240.5</v>
      </c>
      <c r="I72" s="138"/>
      <c r="J72" s="138"/>
      <c r="K72" s="31" t="s">
        <v>21</v>
      </c>
      <c r="L72" s="30"/>
      <c r="M72" s="30" t="s">
        <v>8</v>
      </c>
      <c r="N72" s="86">
        <v>32708</v>
      </c>
      <c r="Q72" s="17">
        <f>C72*H72</f>
        <v>32708</v>
      </c>
    </row>
    <row r="73" spans="1:17" s="17" customFormat="1" ht="15" customHeight="1">
      <c r="A73" s="115">
        <v>16</v>
      </c>
      <c r="B73" s="3" t="s">
        <v>146</v>
      </c>
      <c r="C73" s="113"/>
      <c r="D73" s="113"/>
      <c r="E73" s="113"/>
      <c r="F73" s="29"/>
      <c r="G73" s="20"/>
      <c r="H73" s="111"/>
      <c r="I73" s="111"/>
      <c r="J73" s="111"/>
      <c r="K73" s="31"/>
      <c r="L73" s="30"/>
      <c r="M73" s="30"/>
      <c r="N73" s="86"/>
    </row>
    <row r="74" spans="1:17" s="17" customFormat="1" ht="15" customHeight="1">
      <c r="A74" s="115"/>
      <c r="B74" s="3" t="s">
        <v>147</v>
      </c>
      <c r="C74" s="113"/>
      <c r="D74" s="113"/>
      <c r="E74" s="113"/>
      <c r="F74" s="29"/>
      <c r="G74" s="20"/>
      <c r="H74" s="111"/>
      <c r="I74" s="111"/>
      <c r="J74" s="111"/>
      <c r="K74" s="31"/>
      <c r="L74" s="30"/>
      <c r="M74" s="30"/>
      <c r="N74" s="86"/>
    </row>
    <row r="75" spans="1:17" s="17" customFormat="1" ht="15" customHeight="1">
      <c r="A75" s="115"/>
      <c r="B75" s="3"/>
      <c r="C75" s="113"/>
      <c r="D75" s="113"/>
      <c r="E75" s="113"/>
      <c r="F75" s="29"/>
      <c r="G75" s="20"/>
      <c r="H75" s="111"/>
      <c r="I75" s="111"/>
      <c r="J75" s="50"/>
      <c r="K75" s="31"/>
      <c r="L75" s="30"/>
      <c r="M75" s="30"/>
      <c r="N75" s="86"/>
    </row>
    <row r="76" spans="1:17" s="17" customFormat="1" ht="15" customHeight="1">
      <c r="A76" s="115"/>
      <c r="B76" s="3"/>
      <c r="C76" s="138">
        <v>77</v>
      </c>
      <c r="D76" s="138"/>
      <c r="E76" s="138"/>
      <c r="F76" s="29" t="s">
        <v>7</v>
      </c>
      <c r="G76" s="20" t="s">
        <v>8</v>
      </c>
      <c r="H76" s="137">
        <v>180.5</v>
      </c>
      <c r="I76" s="137"/>
      <c r="J76" s="137"/>
      <c r="K76" s="31" t="s">
        <v>22</v>
      </c>
      <c r="L76" s="30"/>
      <c r="M76" s="30" t="s">
        <v>8</v>
      </c>
      <c r="N76" s="86">
        <v>13899</v>
      </c>
      <c r="Q76" s="17">
        <f>C76*H76</f>
        <v>13898.5</v>
      </c>
    </row>
    <row r="77" spans="1:17" s="17" customFormat="1" ht="15" customHeight="1">
      <c r="A77" s="8">
        <v>17</v>
      </c>
      <c r="B77" s="16" t="s">
        <v>126</v>
      </c>
      <c r="C77" s="16"/>
      <c r="D77" s="15"/>
      <c r="E77" s="52"/>
      <c r="F77" s="24"/>
      <c r="G77" s="24"/>
      <c r="H77" s="24"/>
      <c r="I77" s="24"/>
      <c r="J77" s="111"/>
      <c r="K77" s="31"/>
      <c r="L77" s="30"/>
      <c r="M77" s="30"/>
      <c r="N77" s="86"/>
      <c r="P77" s="17">
        <f t="shared" ref="P77:P80" si="0">C77*E77*G77</f>
        <v>0</v>
      </c>
    </row>
    <row r="78" spans="1:17" s="17" customFormat="1" ht="15" customHeight="1">
      <c r="A78" s="16"/>
      <c r="B78" s="16" t="s">
        <v>127</v>
      </c>
      <c r="C78" s="20"/>
      <c r="D78" s="24"/>
      <c r="E78" s="52"/>
      <c r="F78" s="24"/>
      <c r="G78" s="24"/>
      <c r="H78" s="24"/>
      <c r="I78" s="24"/>
      <c r="J78" s="111"/>
      <c r="K78" s="31"/>
      <c r="L78" s="30"/>
      <c r="M78" s="30"/>
      <c r="N78" s="86"/>
      <c r="P78" s="17">
        <f t="shared" si="0"/>
        <v>0</v>
      </c>
    </row>
    <row r="79" spans="1:17" s="17" customFormat="1" ht="15" customHeight="1">
      <c r="A79" s="16"/>
      <c r="B79" s="16" t="s">
        <v>128</v>
      </c>
      <c r="C79" s="20"/>
      <c r="D79" s="24"/>
      <c r="E79" s="112"/>
      <c r="F79" s="31"/>
      <c r="G79" s="31"/>
      <c r="H79" s="24"/>
      <c r="I79" s="24"/>
      <c r="J79" s="111"/>
      <c r="K79" s="31"/>
      <c r="L79" s="30"/>
      <c r="M79" s="30"/>
      <c r="N79" s="86"/>
      <c r="P79" s="17">
        <f t="shared" si="0"/>
        <v>0</v>
      </c>
    </row>
    <row r="80" spans="1:17" s="17" customFormat="1" ht="15" customHeight="1">
      <c r="A80" s="4"/>
      <c r="B80" s="4"/>
      <c r="C80" s="20"/>
      <c r="D80" s="24"/>
      <c r="E80" s="112"/>
      <c r="F80" s="31"/>
      <c r="G80" s="31"/>
      <c r="H80" s="24"/>
      <c r="I80" s="24"/>
      <c r="J80" s="111"/>
      <c r="K80" s="31"/>
      <c r="L80" s="30"/>
      <c r="M80" s="30"/>
      <c r="N80" s="86"/>
      <c r="P80" s="17">
        <f t="shared" si="0"/>
        <v>0</v>
      </c>
    </row>
    <row r="81" spans="1:17" s="17" customFormat="1" ht="13.5" customHeight="1">
      <c r="A81" s="115"/>
      <c r="B81" s="38"/>
      <c r="C81" s="138">
        <v>160</v>
      </c>
      <c r="D81" s="138"/>
      <c r="E81" s="138"/>
      <c r="F81" s="29" t="s">
        <v>7</v>
      </c>
      <c r="G81" s="20" t="s">
        <v>8</v>
      </c>
      <c r="H81" s="138">
        <v>902.93</v>
      </c>
      <c r="I81" s="138"/>
      <c r="J81" s="138"/>
      <c r="K81" s="31" t="s">
        <v>22</v>
      </c>
      <c r="L81" s="30"/>
      <c r="M81" s="30" t="s">
        <v>8</v>
      </c>
      <c r="N81" s="86">
        <v>144469</v>
      </c>
      <c r="P81" s="17" t="e">
        <f t="shared" ref="P81:P83" si="1">C81*E81*G81</f>
        <v>#VALUE!</v>
      </c>
      <c r="Q81" s="17">
        <f>C81*H81</f>
        <v>144468.79999999999</v>
      </c>
    </row>
    <row r="82" spans="1:17" s="17" customFormat="1" ht="13.5" customHeight="1">
      <c r="A82" s="115">
        <v>18</v>
      </c>
      <c r="B82" s="37" t="s">
        <v>131</v>
      </c>
      <c r="C82" s="113"/>
      <c r="D82" s="113"/>
      <c r="E82" s="113"/>
      <c r="F82" s="29"/>
      <c r="G82" s="20"/>
      <c r="H82" s="111"/>
      <c r="I82" s="111"/>
      <c r="J82" s="111"/>
      <c r="K82" s="31"/>
      <c r="L82" s="30"/>
      <c r="M82" s="30"/>
      <c r="N82" s="86"/>
      <c r="O82" s="13"/>
      <c r="P82" s="17">
        <f t="shared" si="1"/>
        <v>0</v>
      </c>
    </row>
    <row r="83" spans="1:17" s="17" customFormat="1" ht="13.5" customHeight="1">
      <c r="A83" s="115"/>
      <c r="B83" s="38"/>
      <c r="C83" s="113"/>
      <c r="D83" s="113"/>
      <c r="E83" s="113"/>
      <c r="F83" s="29"/>
      <c r="G83" s="20"/>
      <c r="H83" s="111"/>
      <c r="I83" s="111"/>
      <c r="J83" s="111"/>
      <c r="K83" s="31"/>
      <c r="L83" s="30"/>
      <c r="M83" s="30"/>
      <c r="N83" s="86"/>
      <c r="O83" s="13"/>
      <c r="P83" s="17">
        <f t="shared" si="1"/>
        <v>0</v>
      </c>
    </row>
    <row r="84" spans="1:17" s="17" customFormat="1" ht="13.5" customHeight="1">
      <c r="A84" s="115"/>
      <c r="B84" s="20"/>
      <c r="C84" s="137">
        <v>3885</v>
      </c>
      <c r="D84" s="137"/>
      <c r="E84" s="137"/>
      <c r="F84" s="29" t="s">
        <v>7</v>
      </c>
      <c r="G84" s="20" t="s">
        <v>8</v>
      </c>
      <c r="H84" s="137">
        <v>2206.6</v>
      </c>
      <c r="I84" s="137"/>
      <c r="J84" s="111"/>
      <c r="K84" s="31" t="s">
        <v>19</v>
      </c>
      <c r="L84" s="30"/>
      <c r="M84" s="30" t="s">
        <v>8</v>
      </c>
      <c r="N84" s="86">
        <v>85726</v>
      </c>
      <c r="P84" s="17" t="e">
        <f t="shared" ref="P84:P89" si="2">C84*E84*G84</f>
        <v>#VALUE!</v>
      </c>
      <c r="Q84" s="17">
        <f>C84*H84/100</f>
        <v>85726.41</v>
      </c>
    </row>
    <row r="85" spans="1:17" s="17" customFormat="1" ht="13.5" customHeight="1">
      <c r="A85" s="115">
        <v>19</v>
      </c>
      <c r="B85" s="3" t="s">
        <v>132</v>
      </c>
      <c r="C85" s="20"/>
      <c r="D85" s="24"/>
      <c r="E85" s="52"/>
      <c r="F85" s="24"/>
      <c r="G85" s="24"/>
      <c r="H85" s="24"/>
      <c r="I85" s="24"/>
      <c r="J85" s="23"/>
      <c r="K85" s="31"/>
      <c r="L85" s="30"/>
      <c r="M85" s="86"/>
      <c r="N85" s="41"/>
      <c r="P85" s="17">
        <f t="shared" si="2"/>
        <v>0</v>
      </c>
    </row>
    <row r="86" spans="1:17" s="17" customFormat="1" ht="13.5" customHeight="1">
      <c r="A86" s="115"/>
      <c r="B86" s="3"/>
      <c r="C86" s="113"/>
      <c r="D86" s="113"/>
      <c r="E86" s="113"/>
      <c r="F86" s="29"/>
      <c r="G86" s="20"/>
      <c r="H86" s="111"/>
      <c r="I86" s="111"/>
      <c r="J86" s="111"/>
      <c r="K86" s="31"/>
      <c r="L86" s="30"/>
      <c r="M86" s="86"/>
      <c r="N86" s="41"/>
      <c r="P86" s="17">
        <f t="shared" si="2"/>
        <v>0</v>
      </c>
    </row>
    <row r="87" spans="1:17" s="17" customFormat="1" ht="13.5" customHeight="1">
      <c r="A87" s="114"/>
      <c r="B87" s="3"/>
      <c r="C87" s="138">
        <v>3821</v>
      </c>
      <c r="D87" s="138"/>
      <c r="E87" s="138"/>
      <c r="F87" s="29" t="s">
        <v>7</v>
      </c>
      <c r="G87" s="20" t="s">
        <v>8</v>
      </c>
      <c r="H87" s="138">
        <v>2197.52</v>
      </c>
      <c r="I87" s="138"/>
      <c r="J87" s="138"/>
      <c r="K87" s="31" t="s">
        <v>19</v>
      </c>
      <c r="L87" s="30"/>
      <c r="M87" s="41" t="s">
        <v>8</v>
      </c>
      <c r="N87" s="86">
        <v>83967</v>
      </c>
      <c r="P87" s="17" t="e">
        <f t="shared" si="2"/>
        <v>#VALUE!</v>
      </c>
      <c r="Q87" s="17">
        <f>C87*H87/100</f>
        <v>83967.239199999996</v>
      </c>
    </row>
    <row r="88" spans="1:17" s="17" customFormat="1" ht="13.5" customHeight="1">
      <c r="A88" s="115">
        <v>20</v>
      </c>
      <c r="B88" s="3" t="s">
        <v>133</v>
      </c>
      <c r="C88" s="20"/>
      <c r="D88" s="24"/>
      <c r="E88" s="52"/>
      <c r="F88" s="24"/>
      <c r="G88" s="24"/>
      <c r="H88" s="24"/>
      <c r="I88" s="24"/>
      <c r="J88" s="23"/>
      <c r="K88" s="31"/>
      <c r="L88" s="30"/>
      <c r="M88" s="86"/>
      <c r="N88" s="70"/>
      <c r="P88" s="17">
        <f t="shared" si="2"/>
        <v>0</v>
      </c>
    </row>
    <row r="89" spans="1:17" s="17" customFormat="1" ht="13.5" customHeight="1">
      <c r="A89" s="114"/>
      <c r="B89" s="3"/>
      <c r="C89" s="113"/>
      <c r="D89" s="113"/>
      <c r="E89" s="113"/>
      <c r="F89" s="29"/>
      <c r="G89" s="20"/>
      <c r="H89" s="111"/>
      <c r="I89" s="111"/>
      <c r="J89" s="111"/>
      <c r="K89" s="31"/>
      <c r="L89" s="30"/>
      <c r="M89" s="30"/>
      <c r="N89" s="70"/>
      <c r="P89" s="17">
        <f t="shared" si="2"/>
        <v>0</v>
      </c>
    </row>
    <row r="90" spans="1:17" s="17" customFormat="1" ht="13.5" customHeight="1">
      <c r="A90" s="114"/>
      <c r="B90" s="20"/>
      <c r="C90" s="138">
        <v>311</v>
      </c>
      <c r="D90" s="138"/>
      <c r="E90" s="138"/>
      <c r="F90" s="29" t="s">
        <v>7</v>
      </c>
      <c r="G90" s="20" t="s">
        <v>8</v>
      </c>
      <c r="H90" s="138">
        <v>3015.76</v>
      </c>
      <c r="I90" s="138"/>
      <c r="J90" s="138"/>
      <c r="K90" s="31" t="s">
        <v>19</v>
      </c>
      <c r="L90" s="30"/>
      <c r="M90" s="30" t="s">
        <v>8</v>
      </c>
      <c r="N90" s="86">
        <v>9379</v>
      </c>
      <c r="P90" s="17" t="e">
        <f t="shared" ref="P90:P93" si="3">C90*E90*G90</f>
        <v>#VALUE!</v>
      </c>
      <c r="Q90" s="17">
        <f>C90*H90/100</f>
        <v>9379.0136000000002</v>
      </c>
    </row>
    <row r="91" spans="1:17" s="17" customFormat="1" ht="13.5" customHeight="1">
      <c r="A91" s="8">
        <v>21</v>
      </c>
      <c r="B91" s="40" t="s">
        <v>129</v>
      </c>
      <c r="C91" s="112"/>
      <c r="D91" s="112"/>
      <c r="E91" s="112"/>
      <c r="F91" s="29"/>
      <c r="G91" s="20"/>
      <c r="H91" s="112"/>
      <c r="I91" s="112"/>
      <c r="J91" s="111"/>
      <c r="K91" s="31"/>
      <c r="L91" s="30"/>
      <c r="M91" s="30"/>
      <c r="N91" s="86"/>
      <c r="P91" s="17">
        <f t="shared" si="3"/>
        <v>0</v>
      </c>
    </row>
    <row r="92" spans="1:17" s="17" customFormat="1" ht="13.5" customHeight="1">
      <c r="A92" s="8"/>
      <c r="B92" s="40" t="s">
        <v>130</v>
      </c>
      <c r="C92" s="112"/>
      <c r="D92" s="112"/>
      <c r="E92" s="112"/>
      <c r="F92" s="29"/>
      <c r="G92" s="20"/>
      <c r="H92" s="112"/>
      <c r="I92" s="112"/>
      <c r="J92" s="111"/>
      <c r="K92" s="31"/>
      <c r="L92" s="30"/>
      <c r="M92" s="30"/>
      <c r="N92" s="86"/>
      <c r="P92" s="17">
        <f t="shared" si="3"/>
        <v>0</v>
      </c>
    </row>
    <row r="93" spans="1:17" s="17" customFormat="1" ht="13.5" customHeight="1">
      <c r="A93" s="8"/>
      <c r="B93" s="40" t="s">
        <v>162</v>
      </c>
      <c r="C93" s="112"/>
      <c r="D93" s="112"/>
      <c r="E93" s="112"/>
      <c r="F93" s="29"/>
      <c r="G93" s="20"/>
      <c r="H93" s="112"/>
      <c r="I93" s="112"/>
      <c r="J93" s="111"/>
      <c r="K93" s="31"/>
      <c r="L93" s="30"/>
      <c r="M93" s="30"/>
      <c r="N93" s="86"/>
      <c r="P93" s="17">
        <f t="shared" si="3"/>
        <v>0</v>
      </c>
    </row>
    <row r="94" spans="1:17" s="17" customFormat="1" ht="14.1" customHeight="1">
      <c r="A94" s="8"/>
      <c r="B94" s="20"/>
      <c r="C94" s="112"/>
      <c r="D94" s="112"/>
      <c r="E94" s="112"/>
      <c r="F94" s="29"/>
      <c r="G94" s="20"/>
      <c r="H94" s="112"/>
      <c r="I94" s="112"/>
      <c r="J94" s="111"/>
      <c r="K94" s="31"/>
      <c r="L94" s="30"/>
      <c r="M94" s="30"/>
      <c r="N94" s="86"/>
      <c r="P94" s="17">
        <f>C94*E94*G94</f>
        <v>0</v>
      </c>
    </row>
    <row r="95" spans="1:17" s="17" customFormat="1" ht="14.1" customHeight="1">
      <c r="A95" s="8"/>
      <c r="B95" s="20"/>
      <c r="C95" s="137">
        <v>118</v>
      </c>
      <c r="D95" s="137"/>
      <c r="E95" s="137"/>
      <c r="F95" s="29" t="s">
        <v>7</v>
      </c>
      <c r="G95" s="20" t="s">
        <v>8</v>
      </c>
      <c r="H95" s="137">
        <v>19.36</v>
      </c>
      <c r="I95" s="137"/>
      <c r="J95" s="111"/>
      <c r="K95" s="31" t="s">
        <v>21</v>
      </c>
      <c r="L95" s="30"/>
      <c r="M95" s="30" t="s">
        <v>8</v>
      </c>
      <c r="N95" s="86">
        <v>2284</v>
      </c>
      <c r="P95" s="17" t="e">
        <f>C95*E95*G95</f>
        <v>#VALUE!</v>
      </c>
      <c r="Q95" s="17">
        <f>C95*H95</f>
        <v>2284.48</v>
      </c>
    </row>
    <row r="96" spans="1:17" s="17" customFormat="1" ht="14.1" customHeight="1">
      <c r="A96" s="8">
        <v>22</v>
      </c>
      <c r="B96" s="24" t="s">
        <v>57</v>
      </c>
      <c r="C96" s="24"/>
      <c r="D96" s="24"/>
      <c r="E96" s="114"/>
      <c r="F96" s="114"/>
      <c r="G96" s="39"/>
      <c r="H96" s="24"/>
      <c r="I96" s="24"/>
      <c r="J96" s="24"/>
      <c r="K96" s="39"/>
      <c r="L96" s="24"/>
      <c r="M96" s="24"/>
      <c r="N96" s="20"/>
    </row>
    <row r="97" spans="1:17" s="17" customFormat="1" ht="14.1" customHeight="1">
      <c r="A97" s="8"/>
      <c r="B97" s="3"/>
      <c r="C97" s="16"/>
      <c r="D97" s="15"/>
      <c r="E97" s="52"/>
      <c r="F97" s="24"/>
      <c r="G97" s="24"/>
      <c r="H97" s="24"/>
      <c r="I97" s="24"/>
      <c r="J97" s="24"/>
      <c r="K97" s="53"/>
      <c r="L97" s="24"/>
      <c r="M97" s="112"/>
      <c r="N97" s="20"/>
    </row>
    <row r="98" spans="1:17" s="17" customFormat="1" ht="14.1" customHeight="1">
      <c r="A98" s="8"/>
      <c r="B98" s="20"/>
      <c r="C98" s="137">
        <v>1051</v>
      </c>
      <c r="D98" s="137"/>
      <c r="E98" s="137"/>
      <c r="F98" s="29" t="s">
        <v>7</v>
      </c>
      <c r="G98" s="20" t="s">
        <v>8</v>
      </c>
      <c r="H98" s="137">
        <v>1287.44</v>
      </c>
      <c r="I98" s="137"/>
      <c r="J98" s="111"/>
      <c r="K98" s="31" t="s">
        <v>19</v>
      </c>
      <c r="L98" s="30"/>
      <c r="M98" s="30" t="s">
        <v>8</v>
      </c>
      <c r="N98" s="86">
        <v>13531</v>
      </c>
      <c r="Q98" s="17">
        <f>C98*H98/100</f>
        <v>13530.9944</v>
      </c>
    </row>
    <row r="99" spans="1:17" s="17" customFormat="1" ht="14.1" customHeight="1">
      <c r="A99" s="115">
        <v>23</v>
      </c>
      <c r="B99" s="37" t="s">
        <v>40</v>
      </c>
      <c r="C99" s="113"/>
      <c r="D99" s="113"/>
      <c r="E99" s="113"/>
      <c r="F99" s="29"/>
      <c r="G99" s="20"/>
      <c r="H99" s="111"/>
      <c r="I99" s="111"/>
      <c r="J99" s="41"/>
      <c r="K99" s="41"/>
      <c r="L99" s="41"/>
      <c r="M99" s="41"/>
      <c r="N99" s="41"/>
    </row>
    <row r="100" spans="1:17" s="17" customFormat="1" ht="14.1" customHeight="1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1:17" s="17" customFormat="1" ht="14.1" customHeight="1">
      <c r="A101" s="41"/>
      <c r="B101" s="41"/>
      <c r="C101" s="137">
        <v>64</v>
      </c>
      <c r="D101" s="137"/>
      <c r="E101" s="137"/>
      <c r="F101" s="29" t="s">
        <v>7</v>
      </c>
      <c r="G101" s="20" t="s">
        <v>8</v>
      </c>
      <c r="H101" s="137">
        <v>58.11</v>
      </c>
      <c r="I101" s="137"/>
      <c r="J101" s="111"/>
      <c r="K101" s="31" t="s">
        <v>22</v>
      </c>
      <c r="L101" s="30"/>
      <c r="M101" s="30" t="s">
        <v>8</v>
      </c>
      <c r="N101" s="86">
        <v>3719</v>
      </c>
      <c r="Q101" s="17">
        <f>C101*H101</f>
        <v>3719.04</v>
      </c>
    </row>
    <row r="102" spans="1:17" s="17" customFormat="1" ht="14.1" customHeight="1">
      <c r="A102" s="115">
        <v>24</v>
      </c>
      <c r="B102" s="124" t="s">
        <v>135</v>
      </c>
      <c r="C102" s="124"/>
      <c r="D102" s="125"/>
      <c r="E102" s="125"/>
      <c r="F102" s="125"/>
      <c r="G102" s="125"/>
      <c r="H102" s="125"/>
      <c r="I102" s="126"/>
      <c r="J102" s="127"/>
      <c r="K102" s="128"/>
      <c r="L102" s="97"/>
      <c r="M102" s="30"/>
      <c r="N102" s="86"/>
    </row>
    <row r="103" spans="1:17" s="17" customFormat="1" ht="14.1" customHeight="1">
      <c r="A103" s="115"/>
      <c r="B103" s="124" t="s">
        <v>134</v>
      </c>
      <c r="C103" s="124"/>
      <c r="D103" s="125"/>
      <c r="E103" s="125"/>
      <c r="F103" s="125"/>
      <c r="G103" s="125"/>
      <c r="H103" s="125"/>
      <c r="I103" s="126"/>
      <c r="J103" s="127"/>
      <c r="K103" s="128"/>
      <c r="L103" s="97"/>
      <c r="M103" s="30"/>
      <c r="N103" s="86"/>
    </row>
    <row r="104" spans="1:17" s="17" customFormat="1" ht="14.1" customHeight="1">
      <c r="A104" s="115"/>
      <c r="B104" s="127"/>
      <c r="C104" s="127"/>
      <c r="D104" s="127"/>
      <c r="E104" s="126"/>
      <c r="F104" s="127"/>
      <c r="G104" s="127"/>
      <c r="H104" s="127"/>
      <c r="I104" s="127"/>
      <c r="J104" s="127"/>
      <c r="K104" s="31"/>
      <c r="L104" s="127"/>
      <c r="M104" s="30"/>
      <c r="N104" s="86"/>
    </row>
    <row r="105" spans="1:17" s="17" customFormat="1" ht="14.1" customHeight="1">
      <c r="A105" s="115"/>
      <c r="B105" s="38"/>
      <c r="C105" s="138">
        <v>126</v>
      </c>
      <c r="D105" s="138"/>
      <c r="E105" s="138"/>
      <c r="F105" s="29" t="s">
        <v>7</v>
      </c>
      <c r="G105" s="20" t="s">
        <v>8</v>
      </c>
      <c r="H105" s="138">
        <v>12595</v>
      </c>
      <c r="I105" s="138"/>
      <c r="J105" s="138"/>
      <c r="K105" s="31" t="s">
        <v>9</v>
      </c>
      <c r="L105" s="30"/>
      <c r="M105" s="30" t="s">
        <v>8</v>
      </c>
      <c r="N105" s="86">
        <v>15870</v>
      </c>
      <c r="Q105" s="17">
        <f>C105*H105/100</f>
        <v>15869.7</v>
      </c>
    </row>
    <row r="106" spans="1:17" s="17" customFormat="1" ht="14.1" customHeight="1">
      <c r="A106" s="114">
        <v>25</v>
      </c>
      <c r="B106" s="24" t="s">
        <v>136</v>
      </c>
      <c r="C106" s="111"/>
      <c r="D106" s="111"/>
      <c r="E106" s="111"/>
      <c r="F106" s="29"/>
      <c r="G106" s="20"/>
      <c r="H106" s="112"/>
      <c r="I106" s="112"/>
      <c r="J106" s="112"/>
      <c r="K106" s="31"/>
      <c r="L106" s="30"/>
      <c r="M106" s="30"/>
      <c r="N106" s="86"/>
      <c r="P106" s="17">
        <f>C106*E106*G106</f>
        <v>0</v>
      </c>
    </row>
    <row r="107" spans="1:17" s="17" customFormat="1" ht="14.1" customHeight="1">
      <c r="A107" s="24"/>
      <c r="B107" s="3" t="s">
        <v>137</v>
      </c>
      <c r="C107" s="111"/>
      <c r="D107" s="111"/>
      <c r="E107" s="111"/>
      <c r="F107" s="29"/>
      <c r="G107" s="20"/>
      <c r="H107" s="112"/>
      <c r="I107" s="112"/>
      <c r="J107" s="112"/>
      <c r="K107" s="31"/>
      <c r="L107" s="30"/>
      <c r="M107" s="30"/>
      <c r="N107" s="86"/>
      <c r="P107" s="17">
        <f>C107*E107*G107</f>
        <v>0</v>
      </c>
    </row>
    <row r="108" spans="1:17" s="17" customFormat="1" ht="14.1" customHeight="1">
      <c r="A108" s="115"/>
      <c r="B108" s="127"/>
      <c r="C108" s="127"/>
      <c r="D108" s="127"/>
      <c r="E108" s="126"/>
      <c r="F108" s="127"/>
      <c r="G108" s="127"/>
      <c r="H108" s="127"/>
      <c r="I108" s="127"/>
      <c r="J108" s="127"/>
      <c r="K108" s="31"/>
      <c r="L108" s="127"/>
      <c r="M108" s="30"/>
      <c r="N108" s="86"/>
    </row>
    <row r="109" spans="1:17" s="17" customFormat="1" ht="14.1" customHeight="1">
      <c r="A109" s="115"/>
      <c r="B109" s="5" t="s">
        <v>66</v>
      </c>
      <c r="C109" s="138">
        <v>1572</v>
      </c>
      <c r="D109" s="138"/>
      <c r="E109" s="138"/>
      <c r="F109" s="29" t="s">
        <v>7</v>
      </c>
      <c r="G109" s="20" t="s">
        <v>8</v>
      </c>
      <c r="H109" s="138">
        <v>3275.5</v>
      </c>
      <c r="I109" s="138"/>
      <c r="J109" s="138"/>
      <c r="K109" s="31" t="s">
        <v>19</v>
      </c>
      <c r="L109" s="30"/>
      <c r="M109" s="30" t="s">
        <v>8</v>
      </c>
      <c r="N109" s="86">
        <v>51491</v>
      </c>
      <c r="Q109" s="17">
        <f>C109*H109/100</f>
        <v>51490.86</v>
      </c>
    </row>
    <row r="110" spans="1:17" s="17" customFormat="1" ht="14.1" customHeight="1">
      <c r="A110" s="123"/>
      <c r="B110" s="5"/>
      <c r="C110" s="134"/>
      <c r="D110" s="134"/>
      <c r="E110" s="134"/>
      <c r="F110" s="29"/>
      <c r="G110" s="20"/>
      <c r="H110" s="134"/>
      <c r="I110" s="134"/>
      <c r="J110" s="134"/>
      <c r="K110" s="31"/>
      <c r="L110" s="30"/>
      <c r="M110" s="30"/>
      <c r="N110" s="86"/>
    </row>
    <row r="111" spans="1:17" s="17" customFormat="1" ht="14.1" customHeight="1">
      <c r="A111" s="123"/>
      <c r="B111" s="5"/>
      <c r="C111" s="134"/>
      <c r="D111" s="134"/>
      <c r="E111" s="134"/>
      <c r="F111" s="29"/>
      <c r="G111" s="20"/>
      <c r="H111" s="134"/>
      <c r="I111" s="134"/>
      <c r="J111" s="134"/>
      <c r="K111" s="31"/>
      <c r="L111" s="30"/>
      <c r="M111" s="30"/>
      <c r="N111" s="86"/>
    </row>
    <row r="112" spans="1:17" s="17" customFormat="1" ht="14.1" customHeight="1">
      <c r="A112" s="115">
        <v>26</v>
      </c>
      <c r="B112" s="7" t="s">
        <v>138</v>
      </c>
      <c r="C112" s="7"/>
      <c r="D112" s="115"/>
      <c r="E112" s="115"/>
      <c r="F112" s="115"/>
      <c r="G112" s="115"/>
      <c r="H112" s="115"/>
      <c r="I112" s="115"/>
      <c r="J112" s="111"/>
      <c r="K112" s="31"/>
      <c r="L112" s="53"/>
      <c r="M112" s="86"/>
      <c r="N112" s="86"/>
    </row>
    <row r="113" spans="1:17" s="17" customFormat="1" ht="14.1" customHeight="1">
      <c r="A113" s="115"/>
      <c r="B113" s="7" t="s">
        <v>139</v>
      </c>
      <c r="C113" s="7"/>
      <c r="D113" s="115"/>
      <c r="E113" s="115"/>
      <c r="F113" s="115"/>
      <c r="G113" s="115"/>
      <c r="H113" s="115"/>
      <c r="I113" s="115"/>
      <c r="J113" s="111"/>
      <c r="K113" s="31"/>
      <c r="L113" s="53"/>
      <c r="M113" s="86"/>
      <c r="N113" s="86"/>
    </row>
    <row r="114" spans="1:17" s="17" customFormat="1" ht="14.1" customHeight="1">
      <c r="A114" s="115"/>
      <c r="B114" s="7"/>
      <c r="C114" s="7"/>
      <c r="D114" s="115"/>
      <c r="E114" s="115"/>
      <c r="F114" s="115"/>
      <c r="G114" s="115"/>
      <c r="H114" s="115"/>
      <c r="I114" s="115"/>
      <c r="J114" s="111"/>
      <c r="K114" s="31"/>
      <c r="L114" s="53"/>
      <c r="M114" s="86"/>
      <c r="N114" s="86"/>
    </row>
    <row r="115" spans="1:17" s="17" customFormat="1" ht="14.1" customHeight="1">
      <c r="A115" s="115"/>
      <c r="B115" s="38"/>
      <c r="C115" s="138">
        <v>1572</v>
      </c>
      <c r="D115" s="138"/>
      <c r="E115" s="138"/>
      <c r="F115" s="29" t="s">
        <v>7</v>
      </c>
      <c r="G115" s="20" t="s">
        <v>8</v>
      </c>
      <c r="H115" s="138">
        <v>1887.4</v>
      </c>
      <c r="I115" s="138"/>
      <c r="J115" s="138"/>
      <c r="K115" s="31" t="s">
        <v>19</v>
      </c>
      <c r="L115" s="30"/>
      <c r="M115" s="30" t="s">
        <v>8</v>
      </c>
      <c r="N115" s="86">
        <v>29670</v>
      </c>
      <c r="Q115" s="17">
        <f>C115*H115/100</f>
        <v>29669.928000000004</v>
      </c>
    </row>
    <row r="116" spans="1:17" s="17" customFormat="1" ht="14.1" customHeight="1">
      <c r="A116" s="115">
        <v>27</v>
      </c>
      <c r="B116" s="116" t="s">
        <v>60</v>
      </c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41"/>
      <c r="O116" s="18"/>
      <c r="P116"/>
      <c r="Q116"/>
    </row>
    <row r="117" spans="1:17" s="17" customFormat="1" ht="14.1" customHeight="1">
      <c r="A117" s="20"/>
      <c r="B117" s="20"/>
      <c r="C117" s="20"/>
      <c r="D117" s="20"/>
      <c r="E117" s="112"/>
      <c r="F117" s="20"/>
      <c r="G117" s="112"/>
      <c r="H117" s="112"/>
      <c r="I117" s="112"/>
      <c r="J117" s="23"/>
      <c r="K117" s="30"/>
      <c r="L117" s="24"/>
      <c r="M117" s="115"/>
      <c r="N117" s="41"/>
    </row>
    <row r="118" spans="1:17" s="17" customFormat="1" ht="14.1" customHeight="1">
      <c r="A118" s="20"/>
      <c r="B118" s="20"/>
      <c r="C118" s="137">
        <v>3821</v>
      </c>
      <c r="D118" s="137"/>
      <c r="E118" s="137"/>
      <c r="F118" s="29" t="s">
        <v>7</v>
      </c>
      <c r="G118" s="20" t="s">
        <v>8</v>
      </c>
      <c r="H118" s="137">
        <v>442.75</v>
      </c>
      <c r="I118" s="137"/>
      <c r="J118" s="111"/>
      <c r="K118" s="31" t="s">
        <v>19</v>
      </c>
      <c r="L118" s="30"/>
      <c r="M118" s="30" t="s">
        <v>8</v>
      </c>
      <c r="N118" s="86">
        <v>16917</v>
      </c>
      <c r="Q118" s="17">
        <f>C118*H118/100</f>
        <v>16917.477500000001</v>
      </c>
    </row>
    <row r="119" spans="1:17" s="17" customFormat="1" ht="14.1" customHeight="1">
      <c r="A119" s="117">
        <v>29</v>
      </c>
      <c r="B119" s="122" t="s">
        <v>140</v>
      </c>
      <c r="C119" s="115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41"/>
      <c r="O119"/>
      <c r="P119"/>
      <c r="Q119"/>
    </row>
    <row r="120" spans="1:17" s="17" customFormat="1" ht="14.1" customHeight="1">
      <c r="A120" s="41"/>
      <c r="B120" s="116"/>
      <c r="C120" s="20"/>
      <c r="D120" s="20"/>
      <c r="E120" s="112"/>
      <c r="F120" s="20"/>
      <c r="G120" s="112"/>
      <c r="H120" s="112"/>
      <c r="I120" s="112"/>
      <c r="J120" s="23"/>
      <c r="K120" s="30"/>
      <c r="L120" s="24"/>
      <c r="M120" s="115"/>
      <c r="N120" s="41"/>
    </row>
    <row r="121" spans="1:17" s="17" customFormat="1" ht="14.1" customHeight="1">
      <c r="A121" s="41"/>
      <c r="B121" s="115"/>
      <c r="C121" s="137">
        <v>3821</v>
      </c>
      <c r="D121" s="137"/>
      <c r="E121" s="137"/>
      <c r="F121" s="29" t="s">
        <v>7</v>
      </c>
      <c r="G121" s="20" t="s">
        <v>8</v>
      </c>
      <c r="H121" s="137">
        <v>1079.6500000000001</v>
      </c>
      <c r="I121" s="137"/>
      <c r="J121" s="111"/>
      <c r="K121" s="31" t="s">
        <v>19</v>
      </c>
      <c r="L121" s="30"/>
      <c r="M121" s="30" t="s">
        <v>8</v>
      </c>
      <c r="N121" s="86">
        <v>41253</v>
      </c>
      <c r="Q121" s="17">
        <f>C121*H121/100</f>
        <v>41253.426500000001</v>
      </c>
    </row>
    <row r="122" spans="1:17" s="17" customFormat="1" ht="14.1" customHeight="1">
      <c r="A122" s="67">
        <v>29</v>
      </c>
      <c r="B122" s="122" t="s">
        <v>141</v>
      </c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</row>
    <row r="123" spans="1:17" s="17" customFormat="1" ht="14.1" customHeight="1">
      <c r="A123" s="41"/>
      <c r="B123" s="127"/>
      <c r="C123" s="127"/>
      <c r="D123" s="127"/>
      <c r="E123" s="126"/>
      <c r="F123" s="127"/>
      <c r="G123" s="127"/>
      <c r="H123" s="127"/>
      <c r="I123" s="127"/>
      <c r="J123" s="127"/>
      <c r="K123" s="31"/>
      <c r="L123" s="127"/>
      <c r="M123" s="30"/>
      <c r="N123" s="86"/>
      <c r="O123" s="18"/>
    </row>
    <row r="124" spans="1:17" s="17" customFormat="1" ht="14.1" customHeight="1">
      <c r="A124" s="41"/>
      <c r="B124" s="115"/>
      <c r="C124" s="138">
        <v>4667</v>
      </c>
      <c r="D124" s="138"/>
      <c r="E124" s="138"/>
      <c r="F124" s="29" t="s">
        <v>7</v>
      </c>
      <c r="G124" s="20" t="s">
        <v>8</v>
      </c>
      <c r="H124" s="138">
        <v>1043.9000000000001</v>
      </c>
      <c r="I124" s="138"/>
      <c r="J124" s="138"/>
      <c r="K124" s="31" t="s">
        <v>19</v>
      </c>
      <c r="L124" s="30"/>
      <c r="M124" s="30" t="s">
        <v>8</v>
      </c>
      <c r="N124" s="86">
        <v>48719</v>
      </c>
      <c r="Q124" s="17">
        <f>C124*H124/100</f>
        <v>48718.813000000009</v>
      </c>
    </row>
    <row r="125" spans="1:17" s="17" customFormat="1" ht="14.1" customHeight="1">
      <c r="A125" s="115">
        <v>30</v>
      </c>
      <c r="B125" s="122" t="s">
        <v>148</v>
      </c>
      <c r="C125" s="115"/>
      <c r="D125" s="115"/>
      <c r="E125" s="115"/>
      <c r="F125" s="115"/>
      <c r="G125" s="115"/>
      <c r="H125" s="115"/>
      <c r="I125" s="115"/>
      <c r="J125" s="115"/>
      <c r="K125" s="112"/>
      <c r="L125" s="115"/>
      <c r="M125" s="115"/>
      <c r="N125" s="41"/>
    </row>
    <row r="126" spans="1:17" s="17" customFormat="1" ht="14.1" customHeight="1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</row>
    <row r="127" spans="1:17" s="17" customFormat="1" ht="14.1" customHeight="1">
      <c r="A127" s="41"/>
      <c r="B127" s="41"/>
      <c r="C127" s="137">
        <v>3479</v>
      </c>
      <c r="D127" s="137"/>
      <c r="E127" s="137"/>
      <c r="F127" s="29" t="s">
        <v>7</v>
      </c>
      <c r="G127" s="20" t="s">
        <v>8</v>
      </c>
      <c r="H127" s="137">
        <v>859.9</v>
      </c>
      <c r="I127" s="137"/>
      <c r="J127" s="111"/>
      <c r="K127" s="31" t="s">
        <v>19</v>
      </c>
      <c r="L127" s="30"/>
      <c r="M127" s="30" t="s">
        <v>8</v>
      </c>
      <c r="N127" s="86">
        <v>29916</v>
      </c>
      <c r="Q127" s="17">
        <f>C127*H127/100</f>
        <v>29915.921000000002</v>
      </c>
    </row>
    <row r="128" spans="1:17" s="17" customFormat="1" ht="14.1" customHeight="1">
      <c r="A128" s="66">
        <v>31</v>
      </c>
      <c r="B128" s="48" t="s">
        <v>149</v>
      </c>
      <c r="C128" s="48"/>
      <c r="D128" s="48"/>
      <c r="E128" s="115"/>
      <c r="F128" s="115"/>
      <c r="G128" s="115"/>
      <c r="H128" s="115"/>
      <c r="I128" s="115"/>
      <c r="J128" s="115"/>
      <c r="K128" s="115"/>
      <c r="L128" s="115"/>
      <c r="M128" s="115"/>
      <c r="N128" s="41"/>
    </row>
    <row r="129" spans="1:17" s="17" customFormat="1" ht="14.1" customHeight="1">
      <c r="A129" s="66"/>
      <c r="B129" s="48" t="s">
        <v>150</v>
      </c>
      <c r="C129" s="48"/>
      <c r="D129" s="48"/>
      <c r="E129" s="115"/>
      <c r="F129" s="115"/>
      <c r="G129" s="115"/>
      <c r="H129" s="115"/>
      <c r="I129" s="115"/>
      <c r="J129" s="115"/>
      <c r="K129" s="115"/>
      <c r="L129" s="115"/>
      <c r="M129" s="115"/>
      <c r="N129" s="41"/>
    </row>
    <row r="130" spans="1:17" s="17" customFormat="1" ht="14.1" customHeight="1">
      <c r="A130" s="63"/>
      <c r="B130" s="116"/>
      <c r="C130" s="115"/>
      <c r="D130" s="115"/>
      <c r="E130" s="115"/>
      <c r="F130" s="115"/>
      <c r="G130" s="115"/>
      <c r="H130" s="115"/>
      <c r="I130" s="115"/>
      <c r="J130" s="23"/>
      <c r="K130" s="39"/>
      <c r="L130" s="114"/>
      <c r="M130" s="115"/>
      <c r="N130" s="41"/>
    </row>
    <row r="131" spans="1:17" s="17" customFormat="1" ht="14.1" customHeight="1">
      <c r="A131" s="63"/>
      <c r="B131" s="77" t="s">
        <v>61</v>
      </c>
      <c r="C131" s="137">
        <v>489</v>
      </c>
      <c r="D131" s="137"/>
      <c r="E131" s="137"/>
      <c r="F131" s="29" t="s">
        <v>7</v>
      </c>
      <c r="G131" s="20" t="s">
        <v>8</v>
      </c>
      <c r="H131" s="137">
        <v>1160.06</v>
      </c>
      <c r="I131" s="137"/>
      <c r="J131" s="111"/>
      <c r="K131" s="31" t="s">
        <v>19</v>
      </c>
      <c r="L131" s="30"/>
      <c r="M131" s="30" t="s">
        <v>8</v>
      </c>
      <c r="N131" s="86">
        <v>5673</v>
      </c>
      <c r="Q131" s="17">
        <f>C131*H131/100</f>
        <v>5672.6934000000001</v>
      </c>
    </row>
    <row r="132" spans="1:17" s="17" customFormat="1" ht="14.1" customHeight="1">
      <c r="A132" s="114">
        <v>32</v>
      </c>
      <c r="B132" s="9" t="s">
        <v>151</v>
      </c>
      <c r="C132" s="112"/>
      <c r="D132" s="112"/>
      <c r="E132" s="112"/>
      <c r="F132" s="29"/>
      <c r="G132" s="20"/>
      <c r="H132" s="112"/>
      <c r="I132" s="112"/>
      <c r="J132" s="111"/>
      <c r="K132" s="31"/>
      <c r="L132" s="30"/>
      <c r="M132" s="30"/>
      <c r="N132" s="86"/>
    </row>
    <row r="133" spans="1:17" s="17" customFormat="1" ht="14.1" customHeight="1">
      <c r="A133" s="41"/>
      <c r="B133" s="9" t="s">
        <v>152</v>
      </c>
      <c r="C133" s="112"/>
      <c r="D133" s="112"/>
      <c r="E133" s="112"/>
      <c r="F133" s="29"/>
      <c r="G133" s="20"/>
      <c r="H133" s="112"/>
      <c r="I133" s="112"/>
      <c r="J133" s="111"/>
      <c r="K133" s="31"/>
      <c r="L133" s="30"/>
      <c r="M133" s="30"/>
      <c r="N133" s="86"/>
    </row>
    <row r="134" spans="1:17" s="17" customFormat="1" ht="14.1" customHeight="1">
      <c r="A134" s="24"/>
      <c r="B134" s="65"/>
      <c r="C134" s="112"/>
      <c r="D134" s="112"/>
      <c r="E134" s="112"/>
      <c r="F134" s="29"/>
      <c r="G134" s="20"/>
      <c r="H134" s="112"/>
      <c r="I134" s="112"/>
      <c r="J134" s="111"/>
      <c r="K134" s="31"/>
      <c r="L134" s="30"/>
      <c r="M134" s="30"/>
      <c r="N134" s="86"/>
    </row>
    <row r="135" spans="1:17" s="17" customFormat="1" ht="14.1" customHeight="1">
      <c r="A135" s="41"/>
      <c r="B135" s="77" t="s">
        <v>61</v>
      </c>
      <c r="C135" s="137">
        <v>120</v>
      </c>
      <c r="D135" s="137"/>
      <c r="E135" s="137"/>
      <c r="F135" s="29" t="s">
        <v>7</v>
      </c>
      <c r="G135" s="20" t="s">
        <v>8</v>
      </c>
      <c r="H135" s="137">
        <v>674.6</v>
      </c>
      <c r="I135" s="137"/>
      <c r="J135" s="111"/>
      <c r="K135" s="31" t="s">
        <v>19</v>
      </c>
      <c r="L135" s="30"/>
      <c r="M135" s="30" t="s">
        <v>8</v>
      </c>
      <c r="N135" s="86">
        <v>810</v>
      </c>
      <c r="Q135" s="17">
        <f>C135*H135/100</f>
        <v>809.52</v>
      </c>
    </row>
    <row r="136" spans="1:17" s="17" customFormat="1" ht="14.1" customHeight="1">
      <c r="A136" s="117">
        <v>33</v>
      </c>
      <c r="B136" s="41" t="s">
        <v>153</v>
      </c>
      <c r="C136" s="111"/>
      <c r="D136" s="111"/>
      <c r="E136" s="111"/>
      <c r="F136" s="29"/>
      <c r="G136" s="20"/>
      <c r="H136" s="112"/>
      <c r="I136" s="112"/>
      <c r="J136" s="112"/>
      <c r="K136" s="31"/>
      <c r="L136" s="30"/>
      <c r="M136" s="30"/>
      <c r="N136" s="86"/>
    </row>
    <row r="137" spans="1:17" s="17" customFormat="1" ht="14.1" customHeight="1">
      <c r="A137" s="117"/>
      <c r="B137" s="41" t="s">
        <v>154</v>
      </c>
      <c r="C137" s="111"/>
      <c r="D137" s="111"/>
      <c r="E137" s="111"/>
      <c r="F137" s="29"/>
      <c r="G137" s="20"/>
      <c r="H137" s="112"/>
      <c r="I137" s="112"/>
      <c r="J137" s="112"/>
      <c r="K137" s="31"/>
      <c r="L137" s="30"/>
      <c r="M137" s="30"/>
      <c r="N137" s="86"/>
      <c r="P137" s="17">
        <f>C137*E137*G137</f>
        <v>0</v>
      </c>
    </row>
    <row r="138" spans="1:17" s="17" customFormat="1" ht="14.1" customHeight="1">
      <c r="A138" s="117"/>
      <c r="B138" s="41"/>
      <c r="C138" s="111"/>
      <c r="D138" s="111"/>
      <c r="E138" s="111"/>
      <c r="F138" s="29"/>
      <c r="G138" s="20"/>
      <c r="H138" s="112"/>
      <c r="I138" s="112"/>
      <c r="J138" s="112"/>
      <c r="K138" s="31"/>
      <c r="L138" s="30"/>
      <c r="M138" s="30"/>
      <c r="N138" s="86"/>
    </row>
    <row r="139" spans="1:17" s="17" customFormat="1" ht="14.1" customHeight="1">
      <c r="A139" s="115"/>
      <c r="B139" s="38"/>
      <c r="C139" s="138">
        <v>2586</v>
      </c>
      <c r="D139" s="138"/>
      <c r="E139" s="138"/>
      <c r="F139" s="29" t="s">
        <v>7</v>
      </c>
      <c r="G139" s="20" t="s">
        <v>8</v>
      </c>
      <c r="H139" s="138">
        <v>307</v>
      </c>
      <c r="I139" s="138"/>
      <c r="J139" s="138"/>
      <c r="K139" s="31" t="s">
        <v>22</v>
      </c>
      <c r="L139" s="30"/>
      <c r="M139" s="30" t="s">
        <v>8</v>
      </c>
      <c r="N139" s="86">
        <v>793902</v>
      </c>
      <c r="Q139" s="17">
        <f>C139*H139</f>
        <v>793902</v>
      </c>
    </row>
    <row r="140" spans="1:17" s="17" customFormat="1" ht="14.1" customHeight="1">
      <c r="A140" s="115"/>
      <c r="B140" s="38"/>
      <c r="C140" s="113"/>
      <c r="D140" s="113"/>
      <c r="E140" s="113"/>
      <c r="F140" s="29"/>
      <c r="G140" s="20"/>
      <c r="H140" s="111"/>
      <c r="I140" s="111"/>
      <c r="J140" s="111"/>
      <c r="K140" s="114"/>
      <c r="L140" s="114"/>
      <c r="M140" s="71"/>
      <c r="N140" s="72"/>
    </row>
    <row r="141" spans="1:17" s="17" customFormat="1" ht="14.1" customHeight="1">
      <c r="A141" s="115"/>
      <c r="B141" s="38"/>
      <c r="C141" s="113"/>
      <c r="D141" s="113"/>
      <c r="E141" s="113"/>
      <c r="F141" s="29"/>
      <c r="G141" s="20"/>
      <c r="H141" s="111"/>
      <c r="I141" s="111"/>
      <c r="J141" s="111"/>
      <c r="K141" s="114"/>
      <c r="L141" s="114"/>
      <c r="M141" s="30"/>
      <c r="N141" s="86"/>
      <c r="P141" s="87">
        <f>N142-N139</f>
        <v>1457343</v>
      </c>
    </row>
    <row r="142" spans="1:17" s="17" customFormat="1" ht="14.1" customHeight="1">
      <c r="A142" s="115"/>
      <c r="B142" s="38"/>
      <c r="C142" s="113"/>
      <c r="D142" s="113"/>
      <c r="E142" s="113"/>
      <c r="F142" s="29"/>
      <c r="G142" s="20"/>
      <c r="H142" s="111"/>
      <c r="I142" s="137" t="s">
        <v>155</v>
      </c>
      <c r="J142" s="137"/>
      <c r="K142" s="137"/>
      <c r="L142" s="137"/>
      <c r="M142" s="30" t="s">
        <v>8</v>
      </c>
      <c r="N142" s="86">
        <f>SUM(N13:N139)</f>
        <v>2251245</v>
      </c>
    </row>
    <row r="143" spans="1:17" s="17" customFormat="1" ht="14.1" customHeight="1">
      <c r="A143" s="123"/>
      <c r="B143" s="38"/>
      <c r="C143" s="121"/>
      <c r="D143" s="121"/>
      <c r="E143" s="121"/>
      <c r="F143" s="29"/>
      <c r="G143" s="20"/>
      <c r="H143" s="120"/>
      <c r="I143" s="119"/>
      <c r="J143" s="119"/>
      <c r="K143" s="119"/>
      <c r="L143" s="119"/>
      <c r="M143" s="30"/>
      <c r="N143" s="86"/>
    </row>
    <row r="144" spans="1:17" s="17" customFormat="1" ht="14.1" customHeight="1">
      <c r="A144" s="123"/>
      <c r="B144" s="38"/>
      <c r="C144" s="121"/>
      <c r="D144" s="121"/>
      <c r="E144" s="121"/>
      <c r="F144" s="29"/>
      <c r="G144" s="20"/>
      <c r="H144" s="120"/>
      <c r="I144" s="119"/>
      <c r="J144" s="119"/>
      <c r="K144" s="119"/>
      <c r="L144" s="119"/>
      <c r="M144" s="30"/>
      <c r="N144" s="86"/>
    </row>
    <row r="145" spans="1:14" s="17" customFormat="1" ht="14.1" customHeight="1">
      <c r="A145" s="115"/>
      <c r="B145" s="38"/>
      <c r="C145" s="113"/>
      <c r="D145" s="113"/>
      <c r="E145" s="113"/>
      <c r="F145" s="29"/>
      <c r="G145" s="20"/>
      <c r="H145" s="111"/>
      <c r="I145" s="111"/>
      <c r="J145" s="111"/>
      <c r="K145" s="114"/>
      <c r="L145" s="114"/>
      <c r="M145" s="30"/>
      <c r="N145" s="86"/>
    </row>
    <row r="146" spans="1:14" s="17" customFormat="1" ht="14.1" customHeight="1">
      <c r="A146" s="115"/>
      <c r="B146" s="38"/>
      <c r="C146" s="113"/>
      <c r="D146" s="113"/>
      <c r="E146" s="113"/>
      <c r="F146" s="29"/>
      <c r="G146" s="20"/>
      <c r="H146" s="111"/>
      <c r="I146" s="111"/>
      <c r="J146" s="111"/>
      <c r="K146" s="114"/>
      <c r="L146" s="114"/>
      <c r="M146" s="30"/>
      <c r="N146" s="86"/>
    </row>
    <row r="147" spans="1:14" s="17" customFormat="1" ht="51" customHeight="1">
      <c r="A147" s="115"/>
      <c r="B147" s="74" t="s">
        <v>175</v>
      </c>
      <c r="C147" s="74"/>
      <c r="D147" s="74"/>
      <c r="E147" s="74"/>
      <c r="F147" s="74"/>
      <c r="G147" s="74"/>
      <c r="H147" s="74"/>
      <c r="I147" s="136" t="s">
        <v>176</v>
      </c>
      <c r="J147" s="136"/>
      <c r="K147" s="136"/>
      <c r="L147" s="136"/>
      <c r="M147" s="136"/>
      <c r="N147" s="86"/>
    </row>
    <row r="148" spans="1:14" s="17" customFormat="1" ht="14.1" customHeight="1">
      <c r="A148" s="115"/>
      <c r="B148" s="38"/>
      <c r="C148" s="133"/>
      <c r="D148" s="133"/>
      <c r="E148" s="133"/>
      <c r="F148" s="29"/>
      <c r="G148" s="20"/>
      <c r="H148" s="132"/>
      <c r="I148" s="136"/>
      <c r="J148" s="136"/>
      <c r="K148" s="136"/>
      <c r="L148" s="136"/>
      <c r="M148" s="136"/>
      <c r="N148" s="86"/>
    </row>
    <row r="149" spans="1:14" s="17" customFormat="1" ht="14.1" customHeight="1">
      <c r="A149" s="115"/>
      <c r="B149" s="38"/>
      <c r="C149" s="133"/>
      <c r="D149" s="133"/>
      <c r="E149" s="133"/>
      <c r="F149" s="29"/>
      <c r="G149" s="20"/>
      <c r="H149" s="132"/>
      <c r="I149" s="136"/>
      <c r="J149" s="136"/>
      <c r="K149" s="136"/>
      <c r="L149" s="136"/>
      <c r="M149" s="136"/>
      <c r="N149" s="86"/>
    </row>
    <row r="150" spans="1:14" s="17" customFormat="1" ht="14.1" customHeight="1">
      <c r="A150" s="115"/>
      <c r="B150" s="38"/>
      <c r="C150" s="113"/>
      <c r="D150" s="113"/>
      <c r="E150" s="113"/>
      <c r="F150" s="29"/>
      <c r="G150" s="20"/>
      <c r="H150" s="111"/>
      <c r="I150" s="111"/>
      <c r="J150" s="111"/>
      <c r="K150" s="114"/>
      <c r="L150" s="114"/>
      <c r="M150" s="30"/>
      <c r="N150" s="86"/>
    </row>
    <row r="151" spans="1:14" s="17" customFormat="1" ht="14.1" customHeight="1">
      <c r="A151" s="115"/>
      <c r="B151" s="38"/>
      <c r="C151" s="113"/>
      <c r="D151" s="113"/>
      <c r="E151" s="113"/>
      <c r="F151" s="29"/>
      <c r="G151" s="20"/>
      <c r="H151" s="111"/>
      <c r="I151" s="111"/>
      <c r="J151" s="111"/>
      <c r="K151" s="114"/>
      <c r="L151" s="114"/>
      <c r="M151" s="30"/>
      <c r="N151" s="86"/>
    </row>
    <row r="152" spans="1:14" s="17" customFormat="1" ht="14.1" customHeight="1">
      <c r="A152" s="115"/>
      <c r="B152" s="38"/>
      <c r="C152" s="113"/>
      <c r="D152" s="113"/>
      <c r="E152" s="113"/>
      <c r="F152" s="29"/>
      <c r="G152" s="20"/>
      <c r="H152" s="111"/>
      <c r="I152" s="111"/>
      <c r="J152" s="111"/>
      <c r="K152" s="114"/>
      <c r="L152" s="114"/>
      <c r="M152" s="30"/>
      <c r="N152" s="86"/>
    </row>
    <row r="153" spans="1:14" s="17" customFormat="1" ht="14.1" customHeight="1">
      <c r="A153" s="115"/>
      <c r="B153" s="38"/>
      <c r="C153" s="113"/>
      <c r="D153" s="113"/>
      <c r="E153" s="113"/>
      <c r="F153" s="29"/>
      <c r="G153" s="20"/>
      <c r="H153" s="111"/>
      <c r="I153" s="111"/>
      <c r="J153" s="111"/>
      <c r="K153" s="114"/>
      <c r="L153" s="114"/>
      <c r="M153" s="30"/>
      <c r="N153" s="86"/>
    </row>
    <row r="154" spans="1:14" s="17" customFormat="1" ht="14.1" customHeight="1">
      <c r="A154" s="115"/>
      <c r="B154" s="38"/>
      <c r="C154" s="113"/>
      <c r="D154" s="113"/>
      <c r="E154" s="113"/>
      <c r="F154" s="29"/>
      <c r="G154" s="20"/>
      <c r="H154" s="111"/>
      <c r="I154" s="111"/>
      <c r="J154" s="111"/>
      <c r="K154" s="114"/>
      <c r="L154" s="114"/>
      <c r="M154" s="30"/>
      <c r="N154" s="86"/>
    </row>
    <row r="155" spans="1:14" s="17" customFormat="1" ht="14.1" customHeight="1">
      <c r="A155" s="115"/>
      <c r="B155" s="38"/>
      <c r="C155" s="113"/>
      <c r="D155" s="113"/>
      <c r="E155" s="113"/>
      <c r="F155" s="29"/>
      <c r="G155" s="20"/>
      <c r="H155" s="111"/>
      <c r="I155" s="111"/>
      <c r="J155" s="111"/>
      <c r="K155" s="114"/>
      <c r="L155" s="114"/>
      <c r="M155" s="30"/>
      <c r="N155" s="86"/>
    </row>
    <row r="156" spans="1:14" s="17" customFormat="1" ht="14.1" customHeight="1">
      <c r="A156" s="115"/>
      <c r="B156" s="38"/>
      <c r="C156" s="113"/>
      <c r="D156" s="113"/>
      <c r="E156" s="113"/>
      <c r="F156" s="29"/>
      <c r="G156" s="20"/>
      <c r="H156" s="111"/>
      <c r="I156" s="111"/>
      <c r="J156" s="111"/>
      <c r="K156" s="114"/>
      <c r="L156" s="114"/>
      <c r="M156" s="30"/>
      <c r="N156" s="86"/>
    </row>
    <row r="157" spans="1:14" s="17" customFormat="1" ht="14.1" customHeight="1">
      <c r="A157" s="115"/>
      <c r="B157" s="38"/>
      <c r="C157" s="113"/>
      <c r="D157" s="113"/>
      <c r="E157" s="113"/>
      <c r="F157" s="29"/>
      <c r="G157" s="20"/>
      <c r="H157" s="111"/>
      <c r="I157" s="111"/>
      <c r="J157" s="111"/>
      <c r="K157" s="114"/>
      <c r="L157" s="114"/>
      <c r="M157" s="30"/>
      <c r="N157" s="86"/>
    </row>
    <row r="158" spans="1:14" s="17" customFormat="1" ht="14.1" customHeight="1">
      <c r="A158" s="115"/>
      <c r="B158" s="38"/>
      <c r="C158" s="113"/>
      <c r="D158" s="113"/>
      <c r="E158" s="113"/>
      <c r="F158" s="29"/>
      <c r="G158" s="20"/>
      <c r="H158" s="111"/>
      <c r="I158" s="111"/>
      <c r="J158" s="111"/>
      <c r="K158" s="114"/>
      <c r="L158" s="114"/>
      <c r="M158" s="30"/>
      <c r="N158" s="86"/>
    </row>
    <row r="159" spans="1:14" s="17" customFormat="1" ht="14.1" customHeight="1">
      <c r="A159" s="115"/>
      <c r="B159" s="38"/>
      <c r="C159" s="113"/>
      <c r="D159" s="113"/>
      <c r="E159" s="113"/>
      <c r="F159" s="29"/>
      <c r="G159" s="20"/>
      <c r="H159" s="111"/>
      <c r="I159" s="111"/>
      <c r="J159" s="111"/>
      <c r="K159" s="114"/>
      <c r="L159" s="114"/>
      <c r="M159" s="30"/>
      <c r="N159" s="86"/>
    </row>
    <row r="160" spans="1:14" s="17" customFormat="1" ht="14.1" customHeight="1">
      <c r="A160" s="115"/>
      <c r="B160" s="38"/>
      <c r="C160" s="113"/>
      <c r="D160" s="113"/>
      <c r="E160" s="113"/>
      <c r="F160" s="29"/>
      <c r="G160" s="20"/>
      <c r="H160" s="111"/>
      <c r="I160" s="111"/>
      <c r="J160" s="111"/>
      <c r="K160" s="114"/>
      <c r="L160" s="114"/>
      <c r="M160" s="30"/>
      <c r="N160" s="86"/>
    </row>
    <row r="161" spans="1:17" s="17" customFormat="1" ht="14.1" customHeight="1">
      <c r="A161" s="115"/>
      <c r="B161" s="38"/>
      <c r="C161" s="113"/>
      <c r="D161" s="113"/>
      <c r="E161" s="113"/>
      <c r="F161" s="29"/>
      <c r="G161" s="20"/>
      <c r="H161" s="111"/>
      <c r="I161" s="111"/>
      <c r="J161" s="111"/>
      <c r="K161" s="114"/>
      <c r="L161" s="114"/>
      <c r="M161" s="30"/>
      <c r="N161" s="86"/>
    </row>
    <row r="162" spans="1:17" s="17" customFormat="1" ht="14.1" customHeight="1">
      <c r="A162" s="115"/>
      <c r="B162" s="38"/>
      <c r="C162" s="113"/>
      <c r="D162" s="113"/>
      <c r="E162" s="113"/>
      <c r="F162" s="29"/>
      <c r="G162" s="20"/>
      <c r="H162" s="111"/>
      <c r="I162" s="111"/>
      <c r="J162" s="111"/>
      <c r="K162" s="114"/>
      <c r="L162" s="114"/>
      <c r="M162" s="30"/>
      <c r="N162" s="86"/>
    </row>
    <row r="163" spans="1:17" s="17" customFormat="1" ht="14.1" customHeight="1">
      <c r="A163" s="8"/>
      <c r="B163" s="21" t="s">
        <v>83</v>
      </c>
      <c r="C163" s="112"/>
      <c r="D163" s="112"/>
      <c r="E163" s="20"/>
      <c r="F163" s="112"/>
      <c r="G163" s="112"/>
      <c r="H163" s="111"/>
      <c r="I163" s="111"/>
      <c r="J163" s="111"/>
      <c r="K163" s="114"/>
      <c r="L163" s="114"/>
      <c r="M163" s="30"/>
      <c r="N163" s="86"/>
      <c r="O163" s="102"/>
    </row>
    <row r="164" spans="1:17" s="17" customFormat="1" ht="14.1" customHeight="1">
      <c r="A164" s="8"/>
      <c r="B164" s="20"/>
      <c r="C164" s="112"/>
      <c r="D164" s="112"/>
      <c r="E164" s="20"/>
      <c r="F164" s="112"/>
      <c r="G164" s="112"/>
      <c r="H164" s="111"/>
      <c r="I164" s="111"/>
      <c r="J164" s="111"/>
      <c r="K164" s="114"/>
      <c r="L164" s="114"/>
      <c r="M164" s="30"/>
      <c r="N164" s="86"/>
      <c r="O164" s="102"/>
    </row>
    <row r="165" spans="1:17" s="17" customFormat="1" ht="14.1" customHeight="1">
      <c r="A165" s="8">
        <v>1</v>
      </c>
      <c r="B165" s="46" t="s">
        <v>163</v>
      </c>
      <c r="C165" s="112"/>
      <c r="D165" s="112"/>
      <c r="E165" s="20"/>
      <c r="F165" s="112"/>
      <c r="G165" s="112"/>
      <c r="H165" s="111"/>
      <c r="I165" s="111"/>
      <c r="J165" s="111"/>
      <c r="K165" s="114"/>
      <c r="L165" s="114"/>
      <c r="M165" s="30"/>
      <c r="N165" s="86"/>
      <c r="O165" s="102"/>
    </row>
    <row r="166" spans="1:17" s="17" customFormat="1" ht="14.1" customHeight="1">
      <c r="A166" s="57"/>
      <c r="B166" s="31" t="s">
        <v>164</v>
      </c>
      <c r="C166" s="114"/>
      <c r="D166" s="114"/>
      <c r="E166" s="114"/>
      <c r="F166" s="114"/>
      <c r="G166" s="114"/>
      <c r="H166" s="111"/>
      <c r="I166" s="111"/>
      <c r="J166" s="111"/>
      <c r="K166" s="114"/>
      <c r="L166" s="114"/>
      <c r="M166" s="30"/>
      <c r="N166" s="86"/>
      <c r="O166" s="102"/>
    </row>
    <row r="167" spans="1:17" s="17" customFormat="1" ht="14.1" customHeight="1">
      <c r="A167" s="103"/>
      <c r="B167" s="104" t="s">
        <v>165</v>
      </c>
      <c r="C167" s="104"/>
      <c r="D167" s="104"/>
      <c r="E167" s="114"/>
      <c r="F167" s="114"/>
      <c r="G167" s="114"/>
      <c r="H167" s="111"/>
      <c r="I167" s="111"/>
      <c r="J167" s="111"/>
      <c r="K167" s="114"/>
      <c r="L167" s="114"/>
      <c r="M167" s="30"/>
      <c r="N167" s="86"/>
      <c r="O167" s="102"/>
    </row>
    <row r="168" spans="1:17" s="17" customFormat="1" ht="14.1" customHeight="1">
      <c r="A168" s="103"/>
      <c r="B168" s="104" t="s">
        <v>166</v>
      </c>
      <c r="C168" s="104"/>
      <c r="D168" s="104"/>
      <c r="E168" s="114"/>
      <c r="F168" s="114"/>
      <c r="G168" s="114"/>
      <c r="H168" s="111"/>
      <c r="I168" s="111"/>
      <c r="J168" s="111"/>
      <c r="K168" s="114"/>
      <c r="L168" s="114"/>
      <c r="M168" s="30"/>
      <c r="N168" s="86"/>
      <c r="O168" s="102"/>
    </row>
    <row r="169" spans="1:17" s="17" customFormat="1" ht="14.1" customHeight="1">
      <c r="A169" s="57"/>
      <c r="B169" s="31" t="s">
        <v>167</v>
      </c>
      <c r="C169" s="114"/>
      <c r="D169" s="114"/>
      <c r="E169" s="114"/>
      <c r="F169" s="114"/>
      <c r="G169" s="114"/>
      <c r="H169" s="111"/>
      <c r="I169" s="111"/>
      <c r="J169" s="111"/>
      <c r="K169" s="114"/>
      <c r="L169" s="114"/>
      <c r="M169" s="30"/>
      <c r="N169" s="86"/>
      <c r="O169" s="102"/>
    </row>
    <row r="170" spans="1:17" s="17" customFormat="1" ht="14.1" customHeight="1">
      <c r="A170" s="57"/>
      <c r="B170" s="105"/>
      <c r="C170" s="131"/>
      <c r="D170" s="131"/>
      <c r="E170" s="131"/>
      <c r="F170" s="131"/>
      <c r="G170" s="131"/>
      <c r="H170" s="130"/>
      <c r="I170" s="130"/>
      <c r="J170" s="130"/>
      <c r="K170" s="131"/>
      <c r="L170" s="131"/>
      <c r="M170" s="30"/>
      <c r="N170" s="86"/>
      <c r="O170" s="102"/>
    </row>
    <row r="171" spans="1:17" s="17" customFormat="1" ht="14.1" customHeight="1">
      <c r="A171" s="57"/>
      <c r="B171" s="31"/>
      <c r="C171" s="92">
        <v>2</v>
      </c>
      <c r="D171" s="111" t="s">
        <v>62</v>
      </c>
      <c r="E171" s="111"/>
      <c r="F171" s="29" t="s">
        <v>7</v>
      </c>
      <c r="G171" s="20" t="s">
        <v>8</v>
      </c>
      <c r="H171" s="137">
        <v>4846.6000000000004</v>
      </c>
      <c r="I171" s="137"/>
      <c r="J171" s="111"/>
      <c r="K171" s="31" t="s">
        <v>36</v>
      </c>
      <c r="L171" s="53"/>
      <c r="M171" s="53" t="s">
        <v>23</v>
      </c>
      <c r="N171" s="86">
        <v>9693</v>
      </c>
      <c r="O171" s="102"/>
      <c r="Q171" s="17">
        <f>C171*H171</f>
        <v>9693.2000000000007</v>
      </c>
    </row>
    <row r="172" spans="1:17" s="17" customFormat="1" ht="14.1" customHeight="1">
      <c r="A172" s="57">
        <v>2</v>
      </c>
      <c r="B172" s="46" t="s">
        <v>67</v>
      </c>
      <c r="C172" s="64"/>
      <c r="D172" s="114"/>
      <c r="E172" s="39"/>
      <c r="F172" s="39"/>
      <c r="G172" s="114"/>
      <c r="H172" s="111"/>
      <c r="I172" s="111"/>
      <c r="J172" s="111"/>
      <c r="K172" s="114"/>
      <c r="L172" s="114"/>
      <c r="M172" s="30"/>
      <c r="N172" s="86"/>
      <c r="O172" s="102"/>
      <c r="Q172" s="17">
        <f t="shared" ref="Q172:Q234" si="4">C172*H172</f>
        <v>0</v>
      </c>
    </row>
    <row r="173" spans="1:17" s="17" customFormat="1" ht="14.1" customHeight="1">
      <c r="A173" s="57"/>
      <c r="B173" s="46" t="s">
        <v>68</v>
      </c>
      <c r="C173" s="64"/>
      <c r="D173" s="114"/>
      <c r="E173" s="39"/>
      <c r="F173" s="39"/>
      <c r="G173" s="114"/>
      <c r="H173" s="111"/>
      <c r="I173" s="111"/>
      <c r="J173" s="111"/>
      <c r="K173" s="114"/>
      <c r="L173" s="114"/>
      <c r="M173" s="30"/>
      <c r="N173" s="86"/>
      <c r="O173" s="102"/>
      <c r="Q173" s="17">
        <f t="shared" si="4"/>
        <v>0</v>
      </c>
    </row>
    <row r="174" spans="1:17" s="17" customFormat="1" ht="14.1" customHeight="1">
      <c r="A174" s="57"/>
      <c r="B174" s="46" t="s">
        <v>69</v>
      </c>
      <c r="C174" s="64"/>
      <c r="D174" s="114"/>
      <c r="E174" s="39"/>
      <c r="F174" s="39"/>
      <c r="G174" s="114"/>
      <c r="H174" s="111"/>
      <c r="I174" s="111"/>
      <c r="J174" s="111"/>
      <c r="K174" s="114"/>
      <c r="L174" s="114"/>
      <c r="M174" s="30"/>
      <c r="N174" s="86"/>
      <c r="O174" s="102"/>
      <c r="Q174" s="17">
        <f t="shared" si="4"/>
        <v>0</v>
      </c>
    </row>
    <row r="175" spans="1:17" s="17" customFormat="1" ht="14.1" customHeight="1">
      <c r="A175" s="57"/>
      <c r="B175" s="46" t="s">
        <v>70</v>
      </c>
      <c r="C175" s="64"/>
      <c r="D175" s="114"/>
      <c r="E175" s="39"/>
      <c r="F175" s="39"/>
      <c r="G175" s="114"/>
      <c r="H175" s="111"/>
      <c r="I175" s="111"/>
      <c r="J175" s="111"/>
      <c r="K175" s="114"/>
      <c r="L175" s="114"/>
      <c r="M175" s="30"/>
      <c r="N175" s="86"/>
      <c r="O175" s="102"/>
      <c r="Q175" s="17">
        <f t="shared" si="4"/>
        <v>0</v>
      </c>
    </row>
    <row r="176" spans="1:17" s="17" customFormat="1" ht="14.1" customHeight="1">
      <c r="A176" s="57"/>
      <c r="B176" s="31" t="s">
        <v>71</v>
      </c>
      <c r="C176" s="64"/>
      <c r="D176" s="114"/>
      <c r="E176" s="39"/>
      <c r="F176" s="39"/>
      <c r="G176" s="114"/>
      <c r="H176" s="111"/>
      <c r="I176" s="111"/>
      <c r="J176" s="111"/>
      <c r="K176" s="114"/>
      <c r="L176" s="114"/>
      <c r="M176" s="30"/>
      <c r="N176" s="86"/>
      <c r="O176" s="102"/>
      <c r="Q176" s="17">
        <f t="shared" si="4"/>
        <v>0</v>
      </c>
    </row>
    <row r="177" spans="1:17" s="17" customFormat="1" ht="14.1" customHeight="1">
      <c r="A177" s="57"/>
      <c r="B177" s="31"/>
      <c r="C177" s="92">
        <v>2</v>
      </c>
      <c r="D177" s="111" t="s">
        <v>62</v>
      </c>
      <c r="E177" s="111"/>
      <c r="F177" s="29" t="s">
        <v>7</v>
      </c>
      <c r="G177" s="20" t="s">
        <v>8</v>
      </c>
      <c r="H177" s="137">
        <v>4694.8</v>
      </c>
      <c r="I177" s="137"/>
      <c r="J177" s="111"/>
      <c r="K177" s="31" t="s">
        <v>36</v>
      </c>
      <c r="L177" s="53"/>
      <c r="M177" s="53" t="s">
        <v>23</v>
      </c>
      <c r="N177" s="86">
        <v>9390</v>
      </c>
      <c r="O177" s="102"/>
      <c r="Q177" s="17">
        <f t="shared" si="4"/>
        <v>9389.6</v>
      </c>
    </row>
    <row r="178" spans="1:17" s="17" customFormat="1" ht="14.1" customHeight="1">
      <c r="A178" s="57">
        <v>3</v>
      </c>
      <c r="B178" s="31" t="s">
        <v>84</v>
      </c>
      <c r="C178" s="64"/>
      <c r="D178" s="114"/>
      <c r="E178" s="39"/>
      <c r="F178" s="39"/>
      <c r="G178" s="114"/>
      <c r="H178" s="111"/>
      <c r="I178" s="111"/>
      <c r="J178" s="111"/>
      <c r="K178" s="114"/>
      <c r="L178" s="114"/>
      <c r="M178" s="30"/>
      <c r="N178" s="86"/>
      <c r="O178" s="102"/>
      <c r="Q178" s="17">
        <f t="shared" si="4"/>
        <v>0</v>
      </c>
    </row>
    <row r="179" spans="1:17" s="17" customFormat="1" ht="14.1" customHeight="1">
      <c r="A179" s="57"/>
      <c r="B179" s="106" t="s">
        <v>85</v>
      </c>
      <c r="C179" s="64"/>
      <c r="D179" s="114"/>
      <c r="E179" s="39"/>
      <c r="F179" s="39"/>
      <c r="G179" s="114"/>
      <c r="H179" s="111"/>
      <c r="I179" s="111"/>
      <c r="J179" s="111"/>
      <c r="K179" s="114"/>
      <c r="L179" s="114"/>
      <c r="M179" s="30"/>
      <c r="N179" s="86"/>
      <c r="O179" s="102"/>
      <c r="Q179" s="17">
        <f t="shared" si="4"/>
        <v>0</v>
      </c>
    </row>
    <row r="180" spans="1:17" s="17" customFormat="1" ht="14.1" customHeight="1">
      <c r="A180" s="57"/>
      <c r="B180" s="106" t="s">
        <v>86</v>
      </c>
      <c r="C180" s="64"/>
      <c r="D180" s="114"/>
      <c r="E180" s="39"/>
      <c r="F180" s="39"/>
      <c r="G180" s="114"/>
      <c r="H180" s="111"/>
      <c r="I180" s="111"/>
      <c r="J180" s="111"/>
      <c r="K180" s="114"/>
      <c r="L180" s="114"/>
      <c r="M180" s="30"/>
      <c r="N180" s="86"/>
      <c r="O180" s="102"/>
      <c r="Q180" s="17">
        <f t="shared" si="4"/>
        <v>0</v>
      </c>
    </row>
    <row r="181" spans="1:17" s="17" customFormat="1" ht="14.1" customHeight="1">
      <c r="A181" s="57"/>
      <c r="B181" s="106"/>
      <c r="C181" s="92">
        <v>2</v>
      </c>
      <c r="D181" s="111" t="s">
        <v>62</v>
      </c>
      <c r="E181" s="111"/>
      <c r="F181" s="29" t="s">
        <v>7</v>
      </c>
      <c r="G181" s="20" t="s">
        <v>8</v>
      </c>
      <c r="H181" s="137">
        <v>938.47</v>
      </c>
      <c r="I181" s="137"/>
      <c r="J181" s="111"/>
      <c r="K181" s="31" t="s">
        <v>36</v>
      </c>
      <c r="L181" s="53"/>
      <c r="M181" s="53" t="s">
        <v>23</v>
      </c>
      <c r="N181" s="86">
        <v>1877</v>
      </c>
      <c r="O181" s="102"/>
      <c r="Q181" s="17">
        <f t="shared" si="4"/>
        <v>1876.94</v>
      </c>
    </row>
    <row r="182" spans="1:17" s="17" customFormat="1" ht="14.1" customHeight="1">
      <c r="A182" s="57">
        <v>4</v>
      </c>
      <c r="B182" s="31" t="s">
        <v>72</v>
      </c>
      <c r="C182" s="64"/>
      <c r="D182" s="114"/>
      <c r="E182" s="39"/>
      <c r="F182" s="39"/>
      <c r="G182" s="114"/>
      <c r="H182" s="111"/>
      <c r="I182" s="111"/>
      <c r="J182" s="111"/>
      <c r="K182" s="114"/>
      <c r="L182" s="114"/>
      <c r="M182" s="30"/>
      <c r="N182" s="86"/>
      <c r="O182" s="102"/>
      <c r="Q182" s="17">
        <f t="shared" si="4"/>
        <v>0</v>
      </c>
    </row>
    <row r="183" spans="1:17" s="17" customFormat="1" ht="14.1" customHeight="1">
      <c r="A183" s="57"/>
      <c r="B183" s="31" t="s">
        <v>73</v>
      </c>
      <c r="C183" s="64"/>
      <c r="D183" s="114"/>
      <c r="E183" s="39"/>
      <c r="F183" s="39"/>
      <c r="G183" s="114"/>
      <c r="H183" s="111"/>
      <c r="I183" s="111"/>
      <c r="J183" s="111"/>
      <c r="K183" s="114"/>
      <c r="L183" s="114"/>
      <c r="M183" s="30"/>
      <c r="N183" s="86"/>
      <c r="O183" s="102"/>
      <c r="Q183" s="17">
        <f t="shared" si="4"/>
        <v>0</v>
      </c>
    </row>
    <row r="184" spans="1:17" s="17" customFormat="1" ht="14.1" customHeight="1">
      <c r="A184" s="57"/>
      <c r="B184" s="31" t="s">
        <v>74</v>
      </c>
      <c r="C184" s="64"/>
      <c r="D184" s="114"/>
      <c r="E184" s="39"/>
      <c r="F184" s="39"/>
      <c r="G184" s="114"/>
      <c r="H184" s="111"/>
      <c r="I184" s="111"/>
      <c r="J184" s="111"/>
      <c r="K184" s="114"/>
      <c r="L184" s="114"/>
      <c r="M184" s="30"/>
      <c r="N184" s="86"/>
      <c r="O184" s="102"/>
      <c r="Q184" s="17">
        <f t="shared" si="4"/>
        <v>0</v>
      </c>
    </row>
    <row r="185" spans="1:17" s="17" customFormat="1" ht="14.1" customHeight="1">
      <c r="A185" s="57"/>
      <c r="B185" s="31" t="s">
        <v>75</v>
      </c>
      <c r="C185" s="64"/>
      <c r="D185" s="114"/>
      <c r="E185" s="39"/>
      <c r="F185" s="39"/>
      <c r="G185" s="114"/>
      <c r="H185" s="111"/>
      <c r="I185" s="111"/>
      <c r="J185" s="111"/>
      <c r="K185" s="114"/>
      <c r="L185" s="114"/>
      <c r="M185" s="30"/>
      <c r="N185" s="86"/>
      <c r="O185" s="102"/>
      <c r="Q185" s="17">
        <f t="shared" si="4"/>
        <v>0</v>
      </c>
    </row>
    <row r="186" spans="1:17" s="17" customFormat="1" ht="14.1" customHeight="1">
      <c r="A186" s="57"/>
      <c r="B186" s="31" t="s">
        <v>76</v>
      </c>
      <c r="C186" s="64"/>
      <c r="D186" s="114"/>
      <c r="E186" s="39"/>
      <c r="F186" s="39"/>
      <c r="G186" s="114"/>
      <c r="H186" s="111"/>
      <c r="I186" s="111"/>
      <c r="J186" s="111"/>
      <c r="K186" s="114"/>
      <c r="L186" s="114"/>
      <c r="M186" s="30"/>
      <c r="N186" s="86"/>
      <c r="O186" s="102"/>
      <c r="Q186" s="17">
        <f t="shared" si="4"/>
        <v>0</v>
      </c>
    </row>
    <row r="187" spans="1:17" s="17" customFormat="1" ht="14.1" customHeight="1">
      <c r="A187" s="57"/>
      <c r="B187" s="31"/>
      <c r="C187" s="64"/>
      <c r="D187" s="114"/>
      <c r="E187" s="39"/>
      <c r="F187" s="39"/>
      <c r="G187" s="114"/>
      <c r="H187" s="111"/>
      <c r="I187" s="111"/>
      <c r="J187" s="111"/>
      <c r="K187" s="114"/>
      <c r="L187" s="114"/>
      <c r="M187" s="30"/>
      <c r="N187" s="86"/>
      <c r="O187" s="102"/>
      <c r="Q187" s="17">
        <f t="shared" si="4"/>
        <v>0</v>
      </c>
    </row>
    <row r="188" spans="1:17" s="17" customFormat="1" ht="14.1" customHeight="1">
      <c r="A188" s="57"/>
      <c r="B188" s="31"/>
      <c r="C188" s="92">
        <v>2</v>
      </c>
      <c r="D188" s="111" t="s">
        <v>62</v>
      </c>
      <c r="E188" s="111"/>
      <c r="F188" s="29" t="s">
        <v>7</v>
      </c>
      <c r="G188" s="20" t="s">
        <v>8</v>
      </c>
      <c r="H188" s="137">
        <v>2042.43</v>
      </c>
      <c r="I188" s="137"/>
      <c r="J188" s="111"/>
      <c r="K188" s="31" t="s">
        <v>36</v>
      </c>
      <c r="L188" s="53"/>
      <c r="M188" s="53" t="s">
        <v>23</v>
      </c>
      <c r="N188" s="86">
        <v>4085</v>
      </c>
      <c r="O188" s="102"/>
      <c r="Q188" s="17">
        <f t="shared" si="4"/>
        <v>4084.86</v>
      </c>
    </row>
    <row r="189" spans="1:17" s="17" customFormat="1" ht="14.1" customHeight="1">
      <c r="A189" s="57">
        <v>5</v>
      </c>
      <c r="B189" s="31" t="s">
        <v>87</v>
      </c>
      <c r="C189" s="64"/>
      <c r="D189" s="114"/>
      <c r="E189" s="39"/>
      <c r="F189" s="39"/>
      <c r="G189" s="114"/>
      <c r="H189" s="111"/>
      <c r="I189" s="111"/>
      <c r="J189" s="111"/>
      <c r="K189" s="114"/>
      <c r="L189" s="114"/>
      <c r="M189" s="30"/>
      <c r="N189" s="86"/>
      <c r="O189" s="102"/>
      <c r="Q189" s="17">
        <f t="shared" si="4"/>
        <v>0</v>
      </c>
    </row>
    <row r="190" spans="1:17" s="17" customFormat="1" ht="14.1" customHeight="1">
      <c r="A190" s="57"/>
      <c r="B190" s="31" t="s">
        <v>88</v>
      </c>
      <c r="C190" s="64"/>
      <c r="D190" s="114"/>
      <c r="E190" s="39"/>
      <c r="F190" s="39"/>
      <c r="G190" s="114"/>
      <c r="H190" s="111"/>
      <c r="I190" s="111"/>
      <c r="J190" s="111"/>
      <c r="K190" s="114"/>
      <c r="L190" s="114"/>
      <c r="M190" s="30"/>
      <c r="N190" s="86"/>
      <c r="O190" s="102"/>
      <c r="Q190" s="17">
        <f t="shared" si="4"/>
        <v>0</v>
      </c>
    </row>
    <row r="191" spans="1:17" s="17" customFormat="1" ht="14.1" customHeight="1">
      <c r="A191" s="57"/>
      <c r="B191" s="31"/>
      <c r="C191" s="64"/>
      <c r="D191" s="114"/>
      <c r="E191" s="39"/>
      <c r="F191" s="39"/>
      <c r="G191" s="114"/>
      <c r="H191" s="111"/>
      <c r="I191" s="111"/>
      <c r="J191" s="111"/>
      <c r="K191" s="114"/>
      <c r="L191" s="114"/>
      <c r="M191" s="30"/>
      <c r="N191" s="86"/>
      <c r="O191" s="102"/>
      <c r="Q191" s="17">
        <f t="shared" si="4"/>
        <v>0</v>
      </c>
    </row>
    <row r="192" spans="1:17" s="17" customFormat="1" ht="14.1" customHeight="1">
      <c r="A192" s="57"/>
      <c r="B192" s="31"/>
      <c r="C192" s="92">
        <v>2</v>
      </c>
      <c r="D192" s="111" t="s">
        <v>62</v>
      </c>
      <c r="E192" s="111"/>
      <c r="F192" s="29" t="s">
        <v>7</v>
      </c>
      <c r="G192" s="20" t="s">
        <v>8</v>
      </c>
      <c r="H192" s="137">
        <v>702</v>
      </c>
      <c r="I192" s="137"/>
      <c r="J192" s="111"/>
      <c r="K192" s="31" t="s">
        <v>36</v>
      </c>
      <c r="L192" s="53"/>
      <c r="M192" s="53" t="s">
        <v>23</v>
      </c>
      <c r="N192" s="86">
        <v>1404</v>
      </c>
      <c r="O192" s="102"/>
      <c r="Q192" s="17">
        <f t="shared" si="4"/>
        <v>1404</v>
      </c>
    </row>
    <row r="193" spans="1:17" s="17" customFormat="1" ht="14.1" customHeight="1">
      <c r="A193" s="57">
        <v>6</v>
      </c>
      <c r="B193" s="31" t="s">
        <v>89</v>
      </c>
      <c r="C193" s="64"/>
      <c r="D193" s="114"/>
      <c r="E193" s="39"/>
      <c r="F193" s="39"/>
      <c r="G193" s="114"/>
      <c r="H193" s="111"/>
      <c r="I193" s="111"/>
      <c r="J193" s="111"/>
      <c r="K193" s="114"/>
      <c r="L193" s="114"/>
      <c r="M193" s="30"/>
      <c r="N193" s="86"/>
      <c r="O193" s="102"/>
      <c r="Q193" s="17">
        <f t="shared" si="4"/>
        <v>0</v>
      </c>
    </row>
    <row r="194" spans="1:17" s="17" customFormat="1" ht="14.1" customHeight="1">
      <c r="A194" s="57"/>
      <c r="B194" s="31" t="s">
        <v>90</v>
      </c>
      <c r="C194" s="64"/>
      <c r="D194" s="114"/>
      <c r="E194" s="39"/>
      <c r="F194" s="39"/>
      <c r="G194" s="114"/>
      <c r="H194" s="111"/>
      <c r="I194" s="111"/>
      <c r="J194" s="111"/>
      <c r="K194" s="114"/>
      <c r="L194" s="114"/>
      <c r="M194" s="30"/>
      <c r="N194" s="86"/>
      <c r="O194" s="102"/>
      <c r="Q194" s="17">
        <f t="shared" si="4"/>
        <v>0</v>
      </c>
    </row>
    <row r="195" spans="1:17" s="17" customFormat="1" ht="14.1" customHeight="1">
      <c r="A195" s="57"/>
      <c r="B195" s="60" t="s">
        <v>91</v>
      </c>
      <c r="C195" s="64"/>
      <c r="D195" s="114"/>
      <c r="E195" s="39"/>
      <c r="F195" s="39"/>
      <c r="G195" s="114"/>
      <c r="H195" s="111"/>
      <c r="I195" s="111"/>
      <c r="J195" s="111"/>
      <c r="K195" s="114"/>
      <c r="L195" s="114"/>
      <c r="M195" s="30"/>
      <c r="N195" s="86"/>
      <c r="O195" s="102"/>
      <c r="Q195" s="17">
        <f t="shared" si="4"/>
        <v>0</v>
      </c>
    </row>
    <row r="196" spans="1:17" s="17" customFormat="1" ht="14.1" customHeight="1">
      <c r="A196" s="57"/>
      <c r="B196" s="31"/>
      <c r="C196" s="64"/>
      <c r="D196" s="114"/>
      <c r="E196" s="39"/>
      <c r="F196" s="39"/>
      <c r="G196" s="114"/>
      <c r="H196" s="111"/>
      <c r="I196" s="111"/>
      <c r="J196" s="111"/>
      <c r="K196" s="114"/>
      <c r="L196" s="114"/>
      <c r="M196" s="30"/>
      <c r="N196" s="86"/>
      <c r="O196" s="102"/>
      <c r="Q196" s="17">
        <f t="shared" si="4"/>
        <v>0</v>
      </c>
    </row>
    <row r="197" spans="1:17" s="17" customFormat="1" ht="14.1" customHeight="1">
      <c r="A197" s="57"/>
      <c r="B197" s="31"/>
      <c r="C197" s="92">
        <v>2</v>
      </c>
      <c r="D197" s="111" t="s">
        <v>62</v>
      </c>
      <c r="E197" s="111"/>
      <c r="F197" s="29" t="s">
        <v>7</v>
      </c>
      <c r="G197" s="20" t="s">
        <v>8</v>
      </c>
      <c r="H197" s="137">
        <v>599.6</v>
      </c>
      <c r="I197" s="137"/>
      <c r="J197" s="111"/>
      <c r="K197" s="31" t="s">
        <v>36</v>
      </c>
      <c r="L197" s="53"/>
      <c r="M197" s="53" t="s">
        <v>23</v>
      </c>
      <c r="N197" s="86">
        <v>1199</v>
      </c>
      <c r="O197" s="102"/>
      <c r="Q197" s="17">
        <f t="shared" si="4"/>
        <v>1199.2</v>
      </c>
    </row>
    <row r="198" spans="1:17" s="17" customFormat="1" ht="14.1" customHeight="1">
      <c r="A198" s="57">
        <v>7</v>
      </c>
      <c r="B198" s="31" t="s">
        <v>92</v>
      </c>
      <c r="C198" s="64"/>
      <c r="D198" s="114"/>
      <c r="E198" s="39"/>
      <c r="F198" s="39"/>
      <c r="G198" s="114"/>
      <c r="H198" s="111"/>
      <c r="I198" s="111"/>
      <c r="J198" s="111"/>
      <c r="K198" s="114"/>
      <c r="L198" s="114"/>
      <c r="M198" s="30"/>
      <c r="N198" s="86"/>
      <c r="O198" s="102"/>
      <c r="Q198" s="17">
        <f t="shared" si="4"/>
        <v>0</v>
      </c>
    </row>
    <row r="199" spans="1:17" s="17" customFormat="1" ht="14.1" customHeight="1">
      <c r="A199" s="57"/>
      <c r="B199" s="31" t="s">
        <v>93</v>
      </c>
      <c r="C199" s="64"/>
      <c r="D199" s="114"/>
      <c r="E199" s="39"/>
      <c r="F199" s="39"/>
      <c r="G199" s="114"/>
      <c r="H199" s="111"/>
      <c r="I199" s="111"/>
      <c r="J199" s="111"/>
      <c r="K199" s="114"/>
      <c r="L199" s="114"/>
      <c r="M199" s="30"/>
      <c r="N199" s="86"/>
      <c r="O199" s="102"/>
      <c r="Q199" s="17">
        <f t="shared" si="4"/>
        <v>0</v>
      </c>
    </row>
    <row r="200" spans="1:17" s="17" customFormat="1" ht="14.1" customHeight="1">
      <c r="A200" s="57"/>
      <c r="B200" s="31"/>
      <c r="C200" s="64"/>
      <c r="D200" s="114"/>
      <c r="E200" s="39"/>
      <c r="F200" s="39"/>
      <c r="G200" s="114"/>
      <c r="H200" s="111"/>
      <c r="I200" s="111"/>
      <c r="J200" s="111"/>
      <c r="K200" s="114"/>
      <c r="L200" s="114"/>
      <c r="M200" s="30"/>
      <c r="N200" s="86"/>
      <c r="O200" s="102"/>
      <c r="Q200" s="17">
        <f t="shared" si="4"/>
        <v>0</v>
      </c>
    </row>
    <row r="201" spans="1:17" s="17" customFormat="1" ht="14.1" customHeight="1">
      <c r="A201" s="57"/>
      <c r="B201" s="31"/>
      <c r="C201" s="92">
        <v>2</v>
      </c>
      <c r="D201" s="111" t="s">
        <v>62</v>
      </c>
      <c r="E201" s="111"/>
      <c r="F201" s="29" t="s">
        <v>7</v>
      </c>
      <c r="G201" s="20" t="s">
        <v>8</v>
      </c>
      <c r="H201" s="137">
        <v>566.70000000000005</v>
      </c>
      <c r="I201" s="137"/>
      <c r="J201" s="111"/>
      <c r="K201" s="31" t="s">
        <v>36</v>
      </c>
      <c r="L201" s="53"/>
      <c r="M201" s="53" t="s">
        <v>23</v>
      </c>
      <c r="N201" s="86">
        <v>1133</v>
      </c>
      <c r="O201" s="102"/>
      <c r="Q201" s="17">
        <f t="shared" si="4"/>
        <v>1133.4000000000001</v>
      </c>
    </row>
    <row r="202" spans="1:17" s="17" customFormat="1" ht="14.1" customHeight="1">
      <c r="A202" s="57">
        <v>8</v>
      </c>
      <c r="B202" s="46" t="s">
        <v>94</v>
      </c>
      <c r="C202" s="64"/>
      <c r="D202" s="114"/>
      <c r="E202" s="39"/>
      <c r="F202" s="39"/>
      <c r="G202" s="114"/>
      <c r="H202" s="111"/>
      <c r="I202" s="111"/>
      <c r="J202" s="111"/>
      <c r="K202" s="114"/>
      <c r="L202" s="114"/>
      <c r="M202" s="30"/>
      <c r="N202" s="86"/>
      <c r="O202" s="102"/>
      <c r="Q202" s="17">
        <f t="shared" si="4"/>
        <v>0</v>
      </c>
    </row>
    <row r="203" spans="1:17" s="17" customFormat="1" ht="14.1" customHeight="1">
      <c r="A203" s="57"/>
      <c r="B203" s="46" t="s">
        <v>95</v>
      </c>
      <c r="C203" s="64"/>
      <c r="D203" s="114"/>
      <c r="E203" s="39"/>
      <c r="F203" s="39"/>
      <c r="G203" s="114"/>
      <c r="H203" s="111"/>
      <c r="I203" s="111"/>
      <c r="J203" s="111"/>
      <c r="K203" s="114"/>
      <c r="L203" s="114"/>
      <c r="M203" s="30"/>
      <c r="N203" s="86"/>
      <c r="O203" s="102"/>
      <c r="Q203" s="17">
        <f t="shared" si="4"/>
        <v>0</v>
      </c>
    </row>
    <row r="204" spans="1:17" s="17" customFormat="1" ht="14.1" customHeight="1">
      <c r="A204" s="57"/>
      <c r="B204" s="31"/>
      <c r="C204" s="92">
        <v>4</v>
      </c>
      <c r="D204" s="111" t="s">
        <v>62</v>
      </c>
      <c r="E204" s="111"/>
      <c r="F204" s="29" t="s">
        <v>7</v>
      </c>
      <c r="G204" s="20" t="s">
        <v>8</v>
      </c>
      <c r="H204" s="137">
        <v>843.92</v>
      </c>
      <c r="I204" s="137"/>
      <c r="J204" s="111"/>
      <c r="K204" s="31" t="s">
        <v>36</v>
      </c>
      <c r="L204" s="53"/>
      <c r="M204" s="53" t="s">
        <v>23</v>
      </c>
      <c r="N204" s="86">
        <v>3376</v>
      </c>
      <c r="O204" s="102"/>
      <c r="Q204" s="17">
        <f t="shared" si="4"/>
        <v>3375.68</v>
      </c>
    </row>
    <row r="205" spans="1:17" s="17" customFormat="1" ht="14.1" customHeight="1">
      <c r="A205" s="57">
        <v>9</v>
      </c>
      <c r="B205" s="31" t="s">
        <v>158</v>
      </c>
      <c r="C205" s="64"/>
      <c r="D205" s="114"/>
      <c r="E205" s="39"/>
      <c r="F205" s="39"/>
      <c r="G205" s="114"/>
      <c r="H205" s="111"/>
      <c r="I205" s="111"/>
      <c r="J205" s="111"/>
      <c r="K205" s="114"/>
      <c r="L205" s="114"/>
      <c r="M205" s="30"/>
      <c r="N205" s="86"/>
      <c r="O205" s="102"/>
      <c r="Q205" s="17">
        <f t="shared" si="4"/>
        <v>0</v>
      </c>
    </row>
    <row r="206" spans="1:17" s="17" customFormat="1" ht="14.1" customHeight="1">
      <c r="A206" s="57"/>
      <c r="B206" s="31"/>
      <c r="C206" s="64"/>
      <c r="D206" s="114"/>
      <c r="E206" s="39"/>
      <c r="F206" s="39"/>
      <c r="G206" s="114"/>
      <c r="H206" s="111"/>
      <c r="I206" s="111"/>
      <c r="J206" s="111"/>
      <c r="K206" s="114"/>
      <c r="L206" s="114"/>
      <c r="M206" s="30"/>
      <c r="N206" s="86"/>
      <c r="O206" s="102"/>
      <c r="Q206" s="17">
        <f t="shared" si="4"/>
        <v>0</v>
      </c>
    </row>
    <row r="207" spans="1:17" s="17" customFormat="1" ht="14.1" customHeight="1">
      <c r="A207" s="57"/>
      <c r="B207" s="31"/>
      <c r="C207" s="92">
        <v>10</v>
      </c>
      <c r="D207" s="111" t="s">
        <v>62</v>
      </c>
      <c r="E207" s="111"/>
      <c r="F207" s="29" t="s">
        <v>7</v>
      </c>
      <c r="G207" s="20" t="s">
        <v>8</v>
      </c>
      <c r="H207" s="137">
        <v>1109.46</v>
      </c>
      <c r="I207" s="137"/>
      <c r="J207" s="111"/>
      <c r="K207" s="31" t="s">
        <v>36</v>
      </c>
      <c r="L207" s="53"/>
      <c r="M207" s="53" t="s">
        <v>23</v>
      </c>
      <c r="N207" s="86">
        <v>11095</v>
      </c>
      <c r="O207" s="102"/>
      <c r="Q207" s="17">
        <f t="shared" si="4"/>
        <v>11094.6</v>
      </c>
    </row>
    <row r="208" spans="1:17" s="17" customFormat="1" ht="14.1" customHeight="1">
      <c r="A208" s="57">
        <v>10</v>
      </c>
      <c r="B208" s="116" t="s">
        <v>96</v>
      </c>
      <c r="C208" s="64"/>
      <c r="D208" s="114"/>
      <c r="E208" s="39"/>
      <c r="F208" s="39"/>
      <c r="G208" s="114"/>
      <c r="H208" s="111"/>
      <c r="I208" s="111"/>
      <c r="J208" s="111"/>
      <c r="K208" s="114"/>
      <c r="L208" s="114"/>
      <c r="M208" s="30"/>
      <c r="N208" s="86"/>
      <c r="O208" s="102"/>
      <c r="Q208" s="17">
        <f t="shared" si="4"/>
        <v>0</v>
      </c>
    </row>
    <row r="209" spans="1:17" s="17" customFormat="1" ht="14.1" customHeight="1">
      <c r="A209" s="57"/>
      <c r="B209" s="116"/>
      <c r="C209" s="64"/>
      <c r="D209" s="114"/>
      <c r="E209" s="39"/>
      <c r="F209" s="39"/>
      <c r="G209" s="114"/>
      <c r="H209" s="111"/>
      <c r="I209" s="111"/>
      <c r="J209" s="111"/>
      <c r="K209" s="114"/>
      <c r="L209" s="114"/>
      <c r="M209" s="30"/>
      <c r="N209" s="86"/>
      <c r="O209" s="102"/>
    </row>
    <row r="210" spans="1:17" s="17" customFormat="1" ht="14.1" customHeight="1">
      <c r="A210" s="57" t="s">
        <v>108</v>
      </c>
      <c r="B210" s="31" t="s">
        <v>109</v>
      </c>
      <c r="C210" s="92">
        <v>3</v>
      </c>
      <c r="D210" s="111" t="s">
        <v>62</v>
      </c>
      <c r="E210" s="111"/>
      <c r="F210" s="29" t="s">
        <v>7</v>
      </c>
      <c r="G210" s="20" t="s">
        <v>8</v>
      </c>
      <c r="H210" s="137">
        <v>200.42</v>
      </c>
      <c r="I210" s="137"/>
      <c r="J210" s="111"/>
      <c r="K210" s="31" t="s">
        <v>36</v>
      </c>
      <c r="L210" s="53"/>
      <c r="M210" s="53" t="s">
        <v>23</v>
      </c>
      <c r="N210" s="86">
        <v>601</v>
      </c>
      <c r="O210" s="102"/>
      <c r="Q210" s="17">
        <f t="shared" ref="Q210" si="5">C210*H210</f>
        <v>601.26</v>
      </c>
    </row>
    <row r="211" spans="1:17" s="17" customFormat="1" ht="14.1" customHeight="1">
      <c r="A211" s="57"/>
      <c r="B211" s="31"/>
      <c r="C211" s="64"/>
      <c r="D211" s="114"/>
      <c r="E211" s="39"/>
      <c r="F211" s="39"/>
      <c r="G211" s="114"/>
      <c r="H211" s="111"/>
      <c r="I211" s="111"/>
      <c r="J211" s="111"/>
      <c r="K211" s="114"/>
      <c r="L211" s="114"/>
      <c r="M211" s="30"/>
      <c r="N211" s="86"/>
      <c r="O211" s="102"/>
      <c r="Q211" s="17">
        <f t="shared" si="4"/>
        <v>0</v>
      </c>
    </row>
    <row r="212" spans="1:17" s="17" customFormat="1" ht="14.1" customHeight="1">
      <c r="A212" s="57" t="s">
        <v>107</v>
      </c>
      <c r="B212" s="31" t="s">
        <v>97</v>
      </c>
      <c r="C212" s="92">
        <v>4</v>
      </c>
      <c r="D212" s="111" t="s">
        <v>62</v>
      </c>
      <c r="E212" s="111"/>
      <c r="F212" s="29" t="s">
        <v>7</v>
      </c>
      <c r="G212" s="20" t="s">
        <v>8</v>
      </c>
      <c r="H212" s="137">
        <v>271.92</v>
      </c>
      <c r="I212" s="137"/>
      <c r="J212" s="111"/>
      <c r="K212" s="31" t="s">
        <v>36</v>
      </c>
      <c r="L212" s="53"/>
      <c r="M212" s="53" t="s">
        <v>23</v>
      </c>
      <c r="N212" s="86">
        <v>1088</v>
      </c>
      <c r="O212" s="102"/>
      <c r="Q212" s="17">
        <f t="shared" si="4"/>
        <v>1087.68</v>
      </c>
    </row>
    <row r="213" spans="1:17" s="17" customFormat="1" ht="14.1" customHeight="1">
      <c r="A213" s="57">
        <v>11</v>
      </c>
      <c r="B213" s="116" t="s">
        <v>98</v>
      </c>
      <c r="C213" s="64"/>
      <c r="D213" s="114"/>
      <c r="E213" s="39"/>
      <c r="F213" s="39"/>
      <c r="G213" s="114"/>
      <c r="H213" s="111"/>
      <c r="I213" s="111"/>
      <c r="J213" s="111"/>
      <c r="K213" s="114"/>
      <c r="L213" s="114"/>
      <c r="M213" s="30"/>
      <c r="N213" s="86"/>
      <c r="O213" s="102"/>
      <c r="Q213" s="17">
        <f t="shared" si="4"/>
        <v>0</v>
      </c>
    </row>
    <row r="214" spans="1:17" s="17" customFormat="1" ht="14.1" customHeight="1">
      <c r="A214" s="57"/>
      <c r="B214" s="116" t="s">
        <v>99</v>
      </c>
      <c r="C214" s="64"/>
      <c r="D214" s="114"/>
      <c r="E214" s="39"/>
      <c r="F214" s="39"/>
      <c r="G214" s="114"/>
      <c r="H214" s="111"/>
      <c r="I214" s="111"/>
      <c r="J214" s="111"/>
      <c r="K214" s="114"/>
      <c r="L214" s="114"/>
      <c r="M214" s="30"/>
      <c r="N214" s="86"/>
      <c r="O214" s="102"/>
      <c r="Q214" s="17">
        <f t="shared" si="4"/>
        <v>0</v>
      </c>
    </row>
    <row r="215" spans="1:17" s="17" customFormat="1" ht="14.1" customHeight="1">
      <c r="A215" s="57"/>
      <c r="B215" s="122" t="s">
        <v>159</v>
      </c>
      <c r="C215" s="64"/>
      <c r="D215" s="114"/>
      <c r="E215" s="39"/>
      <c r="F215" s="39"/>
      <c r="G215" s="114"/>
      <c r="H215" s="111"/>
      <c r="I215" s="111"/>
      <c r="J215" s="111"/>
      <c r="K215" s="114"/>
      <c r="L215" s="114"/>
      <c r="M215" s="30"/>
      <c r="N215" s="86"/>
      <c r="O215" s="102"/>
      <c r="Q215" s="17">
        <f t="shared" si="4"/>
        <v>0</v>
      </c>
    </row>
    <row r="216" spans="1:17" s="17" customFormat="1" ht="14.1" customHeight="1">
      <c r="A216" s="57"/>
      <c r="B216" s="31"/>
      <c r="C216" s="64"/>
      <c r="D216" s="114"/>
      <c r="E216" s="39"/>
      <c r="F216" s="39"/>
      <c r="G216" s="114"/>
      <c r="H216" s="111"/>
      <c r="I216" s="111"/>
      <c r="J216" s="111"/>
      <c r="K216" s="114"/>
      <c r="L216" s="114"/>
      <c r="M216" s="30"/>
      <c r="N216" s="86"/>
      <c r="O216" s="102"/>
      <c r="Q216" s="17">
        <f t="shared" si="4"/>
        <v>0</v>
      </c>
    </row>
    <row r="217" spans="1:17" s="17" customFormat="1" ht="14.1" customHeight="1">
      <c r="A217" s="57"/>
      <c r="B217" s="31"/>
      <c r="C217" s="92">
        <v>80</v>
      </c>
      <c r="D217" s="111" t="s">
        <v>20</v>
      </c>
      <c r="E217" s="111"/>
      <c r="F217" s="29" t="s">
        <v>7</v>
      </c>
      <c r="G217" s="20" t="s">
        <v>8</v>
      </c>
      <c r="H217" s="137">
        <v>160</v>
      </c>
      <c r="I217" s="137"/>
      <c r="J217" s="111"/>
      <c r="K217" s="31" t="s">
        <v>21</v>
      </c>
      <c r="L217" s="53"/>
      <c r="M217" s="53" t="s">
        <v>23</v>
      </c>
      <c r="N217" s="86">
        <v>12800</v>
      </c>
      <c r="O217" s="102"/>
      <c r="Q217" s="17">
        <f t="shared" si="4"/>
        <v>12800</v>
      </c>
    </row>
    <row r="218" spans="1:17" s="17" customFormat="1" ht="14.1" customHeight="1">
      <c r="A218" s="57">
        <v>12</v>
      </c>
      <c r="B218" s="107" t="s">
        <v>100</v>
      </c>
      <c r="C218" s="64"/>
      <c r="D218" s="114"/>
      <c r="E218" s="39"/>
      <c r="F218" s="39"/>
      <c r="G218" s="114"/>
      <c r="H218" s="111"/>
      <c r="I218" s="111"/>
      <c r="J218" s="111"/>
      <c r="K218" s="114"/>
      <c r="L218" s="114"/>
      <c r="M218" s="30"/>
      <c r="N218" s="86"/>
      <c r="O218" s="102"/>
      <c r="Q218" s="17">
        <f t="shared" si="4"/>
        <v>0</v>
      </c>
    </row>
    <row r="219" spans="1:17" s="17" customFormat="1" ht="14.1" customHeight="1">
      <c r="A219" s="57"/>
      <c r="B219" s="107" t="s">
        <v>101</v>
      </c>
      <c r="C219" s="64"/>
      <c r="D219" s="114"/>
      <c r="E219" s="39"/>
      <c r="F219" s="39"/>
      <c r="G219" s="114"/>
      <c r="H219" s="111"/>
      <c r="I219" s="111"/>
      <c r="J219" s="111"/>
      <c r="K219" s="114"/>
      <c r="L219" s="114"/>
      <c r="M219" s="30"/>
      <c r="N219" s="86"/>
      <c r="O219" s="102"/>
      <c r="Q219" s="17">
        <f t="shared" si="4"/>
        <v>0</v>
      </c>
    </row>
    <row r="220" spans="1:17" s="17" customFormat="1" ht="14.1" customHeight="1">
      <c r="A220" s="57"/>
      <c r="B220" s="107" t="s">
        <v>102</v>
      </c>
      <c r="C220" s="64"/>
      <c r="D220" s="114"/>
      <c r="E220" s="39"/>
      <c r="F220" s="39"/>
      <c r="G220" s="114"/>
      <c r="H220" s="111"/>
      <c r="I220" s="111"/>
      <c r="J220" s="111"/>
      <c r="K220" s="114"/>
      <c r="L220" s="114"/>
      <c r="M220" s="30"/>
      <c r="N220" s="86"/>
      <c r="O220" s="102"/>
      <c r="Q220" s="17">
        <f t="shared" si="4"/>
        <v>0</v>
      </c>
    </row>
    <row r="221" spans="1:17" s="17" customFormat="1" ht="14.1" customHeight="1">
      <c r="A221" s="57"/>
      <c r="B221" s="107" t="s">
        <v>171</v>
      </c>
      <c r="C221" s="64"/>
      <c r="D221" s="114"/>
      <c r="E221" s="39"/>
      <c r="F221" s="39"/>
      <c r="G221" s="114"/>
      <c r="H221" s="111"/>
      <c r="I221" s="111"/>
      <c r="J221" s="111"/>
      <c r="K221" s="114"/>
      <c r="L221" s="114"/>
      <c r="M221" s="30"/>
      <c r="N221" s="86"/>
      <c r="O221" s="102"/>
      <c r="Q221" s="17">
        <f t="shared" si="4"/>
        <v>0</v>
      </c>
    </row>
    <row r="222" spans="1:17" s="17" customFormat="1" ht="14.1" customHeight="1">
      <c r="A222" s="57"/>
      <c r="B222" s="41"/>
      <c r="C222" s="64"/>
      <c r="D222" s="114"/>
      <c r="E222" s="39"/>
      <c r="F222" s="39"/>
      <c r="G222" s="114"/>
      <c r="H222" s="111"/>
      <c r="I222" s="111"/>
      <c r="J222" s="111"/>
      <c r="K222" s="114"/>
      <c r="L222" s="114"/>
      <c r="M222" s="30"/>
      <c r="N222" s="86"/>
      <c r="O222" s="102"/>
      <c r="Q222" s="17">
        <f t="shared" si="4"/>
        <v>0</v>
      </c>
    </row>
    <row r="223" spans="1:17" s="17" customFormat="1" ht="14.1" customHeight="1">
      <c r="A223" s="57"/>
      <c r="B223" s="107"/>
      <c r="C223" s="92">
        <v>24</v>
      </c>
      <c r="D223" s="111" t="s">
        <v>20</v>
      </c>
      <c r="E223" s="111"/>
      <c r="F223" s="29" t="s">
        <v>7</v>
      </c>
      <c r="G223" s="20" t="s">
        <v>8</v>
      </c>
      <c r="H223" s="137">
        <v>199.25</v>
      </c>
      <c r="I223" s="137"/>
      <c r="J223" s="111"/>
      <c r="K223" s="31" t="s">
        <v>21</v>
      </c>
      <c r="L223" s="53"/>
      <c r="M223" s="53" t="s">
        <v>23</v>
      </c>
      <c r="N223" s="86">
        <v>4782</v>
      </c>
      <c r="O223" s="102"/>
      <c r="Q223" s="17">
        <f t="shared" si="4"/>
        <v>4782</v>
      </c>
    </row>
    <row r="224" spans="1:17" s="17" customFormat="1" ht="14.1" customHeight="1">
      <c r="A224" s="57">
        <v>13</v>
      </c>
      <c r="B224" s="31" t="s">
        <v>168</v>
      </c>
      <c r="C224" s="64"/>
      <c r="D224" s="114"/>
      <c r="E224" s="39"/>
      <c r="F224" s="39"/>
      <c r="G224" s="114"/>
      <c r="H224" s="111"/>
      <c r="I224" s="111"/>
      <c r="J224" s="111"/>
      <c r="K224" s="114"/>
      <c r="L224" s="114"/>
      <c r="M224" s="30"/>
      <c r="N224" s="86"/>
      <c r="O224" s="102"/>
      <c r="Q224" s="17">
        <f t="shared" si="4"/>
        <v>0</v>
      </c>
    </row>
    <row r="225" spans="1:17" s="17" customFormat="1" ht="14.1" customHeight="1">
      <c r="A225" s="57"/>
      <c r="B225" s="31" t="s">
        <v>169</v>
      </c>
      <c r="C225" s="64"/>
      <c r="D225" s="114"/>
      <c r="E225" s="39"/>
      <c r="F225" s="39"/>
      <c r="G225" s="114"/>
      <c r="H225" s="111"/>
      <c r="I225" s="111"/>
      <c r="J225" s="111"/>
      <c r="K225" s="114"/>
      <c r="L225" s="114"/>
      <c r="M225" s="30"/>
      <c r="N225" s="86"/>
      <c r="O225" s="102"/>
      <c r="Q225" s="17">
        <f t="shared" si="4"/>
        <v>0</v>
      </c>
    </row>
    <row r="226" spans="1:17" s="17" customFormat="1" ht="14.1" customHeight="1">
      <c r="A226" s="57"/>
      <c r="B226" s="31" t="s">
        <v>170</v>
      </c>
      <c r="C226" s="64"/>
      <c r="D226" s="114"/>
      <c r="E226" s="39"/>
      <c r="F226" s="39"/>
      <c r="G226" s="114"/>
      <c r="H226" s="111"/>
      <c r="I226" s="111"/>
      <c r="J226" s="111"/>
      <c r="K226" s="114"/>
      <c r="L226" s="114"/>
      <c r="M226" s="30"/>
      <c r="N226" s="86"/>
      <c r="O226" s="102"/>
      <c r="Q226" s="17">
        <f t="shared" si="4"/>
        <v>0</v>
      </c>
    </row>
    <row r="227" spans="1:17" s="17" customFormat="1" ht="14.1" customHeight="1">
      <c r="A227" s="57"/>
      <c r="B227" s="31"/>
      <c r="C227" s="64"/>
      <c r="D227" s="114"/>
      <c r="E227" s="39"/>
      <c r="F227" s="39"/>
      <c r="G227" s="114"/>
      <c r="H227" s="111"/>
      <c r="I227" s="111"/>
      <c r="J227" s="111"/>
      <c r="K227" s="114"/>
      <c r="L227" s="114"/>
      <c r="M227" s="30"/>
      <c r="N227" s="86"/>
      <c r="O227" s="102"/>
      <c r="Q227" s="17">
        <f t="shared" si="4"/>
        <v>0</v>
      </c>
    </row>
    <row r="228" spans="1:17" s="17" customFormat="1" ht="14.1" customHeight="1">
      <c r="A228" s="57"/>
      <c r="B228" s="31"/>
      <c r="C228" s="92">
        <v>20</v>
      </c>
      <c r="D228" s="111" t="s">
        <v>20</v>
      </c>
      <c r="E228" s="111"/>
      <c r="F228" s="29" t="s">
        <v>7</v>
      </c>
      <c r="G228" s="20" t="s">
        <v>8</v>
      </c>
      <c r="H228" s="137">
        <v>137</v>
      </c>
      <c r="I228" s="137"/>
      <c r="J228" s="111"/>
      <c r="K228" s="31" t="s">
        <v>21</v>
      </c>
      <c r="L228" s="53"/>
      <c r="M228" s="53" t="s">
        <v>23</v>
      </c>
      <c r="N228" s="86">
        <v>2740</v>
      </c>
      <c r="O228" s="102"/>
      <c r="Q228" s="17">
        <f t="shared" si="4"/>
        <v>2740</v>
      </c>
    </row>
    <row r="229" spans="1:17" s="17" customFormat="1" ht="14.1" customHeight="1">
      <c r="A229" s="115">
        <v>14</v>
      </c>
      <c r="B229" s="46" t="s">
        <v>103</v>
      </c>
      <c r="C229" s="92"/>
      <c r="D229" s="115"/>
      <c r="E229" s="112"/>
      <c r="F229" s="115"/>
      <c r="G229" s="115"/>
      <c r="H229" s="111"/>
      <c r="I229" s="111"/>
      <c r="J229" s="111"/>
      <c r="K229" s="114"/>
      <c r="L229" s="114"/>
      <c r="M229" s="30"/>
      <c r="N229" s="86"/>
      <c r="O229" s="102"/>
      <c r="Q229" s="17">
        <f t="shared" si="4"/>
        <v>0</v>
      </c>
    </row>
    <row r="230" spans="1:17" s="17" customFormat="1" ht="14.1" customHeight="1">
      <c r="A230" s="41"/>
      <c r="B230" s="46" t="s">
        <v>104</v>
      </c>
      <c r="C230" s="41"/>
      <c r="D230" s="41"/>
      <c r="E230" s="41"/>
      <c r="F230" s="41"/>
      <c r="G230" s="41"/>
      <c r="H230" s="111"/>
      <c r="I230" s="111"/>
      <c r="J230" s="111"/>
      <c r="K230" s="114"/>
      <c r="L230" s="114"/>
      <c r="M230" s="30"/>
      <c r="N230" s="86"/>
      <c r="O230" s="102"/>
      <c r="Q230" s="17">
        <f t="shared" si="4"/>
        <v>0</v>
      </c>
    </row>
    <row r="231" spans="1:17" s="17" customFormat="1" ht="14.1" customHeight="1">
      <c r="A231" s="41"/>
      <c r="B231" s="46" t="s">
        <v>105</v>
      </c>
      <c r="C231" s="41"/>
      <c r="D231" s="41"/>
      <c r="E231" s="41"/>
      <c r="F231" s="41"/>
      <c r="G231" s="41"/>
      <c r="H231" s="111"/>
      <c r="I231" s="111"/>
      <c r="J231" s="111"/>
      <c r="K231" s="114"/>
      <c r="L231" s="114"/>
      <c r="M231" s="30"/>
      <c r="N231" s="86"/>
      <c r="O231" s="102"/>
      <c r="Q231" s="17">
        <f t="shared" si="4"/>
        <v>0</v>
      </c>
    </row>
    <row r="232" spans="1:17" s="17" customFormat="1" ht="14.1" customHeight="1">
      <c r="A232" s="41"/>
      <c r="B232" s="41"/>
      <c r="C232" s="41"/>
      <c r="D232" s="41"/>
      <c r="E232" s="41"/>
      <c r="F232" s="41"/>
      <c r="G232" s="41"/>
      <c r="H232" s="111"/>
      <c r="I232" s="111"/>
      <c r="J232" s="111"/>
      <c r="K232" s="114"/>
      <c r="L232" s="114"/>
      <c r="M232" s="30"/>
      <c r="N232" s="86"/>
      <c r="O232" s="102"/>
      <c r="Q232" s="17">
        <f t="shared" si="4"/>
        <v>0</v>
      </c>
    </row>
    <row r="233" spans="1:17" s="17" customFormat="1" ht="14.1" customHeight="1">
      <c r="A233" s="41"/>
      <c r="B233" s="46" t="s">
        <v>35</v>
      </c>
      <c r="C233" s="111" t="s">
        <v>110</v>
      </c>
      <c r="D233" s="111"/>
      <c r="E233" s="111"/>
      <c r="F233" s="29" t="s">
        <v>7</v>
      </c>
      <c r="G233" s="20" t="s">
        <v>8</v>
      </c>
      <c r="H233" s="137">
        <v>95.79</v>
      </c>
      <c r="I233" s="137"/>
      <c r="J233" s="111"/>
      <c r="K233" s="31" t="s">
        <v>21</v>
      </c>
      <c r="L233" s="53"/>
      <c r="M233" s="53" t="s">
        <v>23</v>
      </c>
      <c r="N233" s="86">
        <v>3832</v>
      </c>
      <c r="O233" s="102"/>
      <c r="Q233" s="17" t="e">
        <f t="shared" si="4"/>
        <v>#VALUE!</v>
      </c>
    </row>
    <row r="234" spans="1:17" s="17" customFormat="1" ht="14.1" customHeight="1">
      <c r="A234" s="41"/>
      <c r="B234" s="46" t="s">
        <v>42</v>
      </c>
      <c r="C234" s="111" t="s">
        <v>79</v>
      </c>
      <c r="D234" s="111"/>
      <c r="E234" s="111"/>
      <c r="F234" s="29" t="s">
        <v>7</v>
      </c>
      <c r="G234" s="20" t="s">
        <v>8</v>
      </c>
      <c r="H234" s="137">
        <v>128.55000000000001</v>
      </c>
      <c r="I234" s="137"/>
      <c r="J234" s="111"/>
      <c r="K234" s="31" t="s">
        <v>21</v>
      </c>
      <c r="L234" s="53"/>
      <c r="M234" s="53" t="s">
        <v>23</v>
      </c>
      <c r="N234" s="86">
        <v>10284</v>
      </c>
      <c r="O234" s="102"/>
      <c r="Q234" s="17" t="e">
        <f t="shared" si="4"/>
        <v>#VALUE!</v>
      </c>
    </row>
    <row r="235" spans="1:17" s="17" customFormat="1" ht="14.1" customHeight="1">
      <c r="A235" s="41"/>
      <c r="B235" s="46" t="s">
        <v>43</v>
      </c>
      <c r="C235" s="111" t="s">
        <v>111</v>
      </c>
      <c r="D235" s="111"/>
      <c r="E235" s="111"/>
      <c r="F235" s="29" t="s">
        <v>7</v>
      </c>
      <c r="G235" s="20" t="s">
        <v>8</v>
      </c>
      <c r="H235" s="137">
        <v>73.209999999999994</v>
      </c>
      <c r="I235" s="137"/>
      <c r="J235" s="111"/>
      <c r="K235" s="31" t="s">
        <v>21</v>
      </c>
      <c r="L235" s="53"/>
      <c r="M235" s="53" t="s">
        <v>23</v>
      </c>
      <c r="N235" s="86">
        <v>2196</v>
      </c>
      <c r="O235" s="102"/>
      <c r="Q235" s="17" t="e">
        <f t="shared" ref="Q235:Q247" si="6">C235*H235</f>
        <v>#VALUE!</v>
      </c>
    </row>
    <row r="236" spans="1:17" s="17" customFormat="1" ht="14.1" customHeight="1">
      <c r="A236" s="41"/>
      <c r="B236" s="41"/>
      <c r="C236" s="117"/>
      <c r="D236" s="117"/>
      <c r="E236" s="44"/>
      <c r="F236" s="41"/>
      <c r="G236" s="117"/>
      <c r="H236" s="111"/>
      <c r="I236" s="111"/>
      <c r="J236" s="111"/>
      <c r="K236" s="114"/>
      <c r="L236" s="114"/>
      <c r="M236" s="30"/>
      <c r="N236" s="86"/>
      <c r="O236" s="102"/>
      <c r="Q236" s="17">
        <f t="shared" si="6"/>
        <v>0</v>
      </c>
    </row>
    <row r="237" spans="1:17" s="17" customFormat="1" ht="14.1" customHeight="1">
      <c r="A237" s="41"/>
      <c r="B237" s="42"/>
      <c r="C237" s="108"/>
      <c r="D237" s="108"/>
      <c r="E237" s="118"/>
      <c r="F237" s="39"/>
      <c r="G237" s="108"/>
      <c r="H237" s="86"/>
      <c r="I237" s="111"/>
      <c r="J237" s="111"/>
      <c r="K237" s="41"/>
      <c r="L237" s="41"/>
      <c r="M237" s="91"/>
      <c r="N237" s="91"/>
      <c r="O237" s="102"/>
      <c r="Q237" s="17">
        <f t="shared" si="6"/>
        <v>0</v>
      </c>
    </row>
    <row r="238" spans="1:17" s="17" customFormat="1" ht="14.1" customHeight="1">
      <c r="A238" s="41"/>
      <c r="B238" s="42"/>
      <c r="C238" s="108"/>
      <c r="D238" s="108"/>
      <c r="E238" s="118"/>
      <c r="F238" s="42"/>
      <c r="G238" s="42"/>
      <c r="H238" s="86"/>
      <c r="I238" s="111"/>
      <c r="J238" s="111"/>
      <c r="K238" s="41" t="s">
        <v>53</v>
      </c>
      <c r="L238" s="41"/>
      <c r="M238" s="41" t="s">
        <v>8</v>
      </c>
      <c r="N238" s="70">
        <f>SUM(N171:N235)</f>
        <v>81575</v>
      </c>
      <c r="O238" s="102"/>
      <c r="Q238" s="17">
        <f t="shared" si="6"/>
        <v>0</v>
      </c>
    </row>
    <row r="239" spans="1:17" s="17" customFormat="1" ht="14.1" customHeight="1">
      <c r="A239" s="41"/>
      <c r="B239" s="42"/>
      <c r="C239" s="108"/>
      <c r="D239" s="108"/>
      <c r="E239" s="118"/>
      <c r="F239" s="42"/>
      <c r="G239" s="42"/>
      <c r="H239" s="86"/>
      <c r="I239" s="111"/>
      <c r="J239" s="111"/>
      <c r="K239" s="114"/>
      <c r="L239" s="114"/>
      <c r="M239" s="30"/>
      <c r="N239" s="86"/>
      <c r="O239" s="102"/>
      <c r="Q239" s="17">
        <f t="shared" si="6"/>
        <v>0</v>
      </c>
    </row>
    <row r="240" spans="1:17" s="17" customFormat="1" ht="14.1" customHeight="1">
      <c r="A240" s="41"/>
      <c r="B240" s="42"/>
      <c r="C240" s="108"/>
      <c r="D240" s="108"/>
      <c r="E240" s="118"/>
      <c r="F240" s="42"/>
      <c r="G240" s="108"/>
      <c r="H240" s="86"/>
      <c r="I240" s="111"/>
      <c r="J240" s="111"/>
      <c r="K240" s="114"/>
      <c r="L240" s="114"/>
      <c r="M240" s="30"/>
      <c r="N240" s="86"/>
      <c r="O240" s="102"/>
      <c r="Q240" s="17">
        <f t="shared" si="6"/>
        <v>0</v>
      </c>
    </row>
    <row r="241" spans="1:17" s="17" customFormat="1" ht="14.1" customHeight="1">
      <c r="A241" s="41"/>
      <c r="B241" s="109" t="s">
        <v>106</v>
      </c>
      <c r="C241" s="117"/>
      <c r="D241" s="117"/>
      <c r="E241" s="44"/>
      <c r="F241" s="41"/>
      <c r="G241" s="117"/>
      <c r="H241" s="111"/>
      <c r="I241" s="111"/>
      <c r="J241" s="111"/>
      <c r="K241" s="114"/>
      <c r="L241" s="114"/>
      <c r="M241" s="30"/>
      <c r="N241" s="86"/>
      <c r="O241" s="102"/>
      <c r="Q241" s="17">
        <f t="shared" si="6"/>
        <v>0</v>
      </c>
    </row>
    <row r="242" spans="1:17" s="17" customFormat="1" ht="14.1" customHeight="1">
      <c r="A242" s="41"/>
      <c r="B242" s="41"/>
      <c r="C242" s="117"/>
      <c r="D242" s="117"/>
      <c r="E242" s="44"/>
      <c r="F242" s="41"/>
      <c r="G242" s="117"/>
      <c r="H242" s="111"/>
      <c r="I242" s="111"/>
      <c r="J242" s="111"/>
      <c r="K242" s="114"/>
      <c r="L242" s="114"/>
      <c r="M242" s="30"/>
      <c r="N242" s="86"/>
      <c r="O242" s="102"/>
      <c r="Q242" s="17">
        <f t="shared" si="6"/>
        <v>0</v>
      </c>
    </row>
    <row r="243" spans="1:17" s="17" customFormat="1" ht="14.1" customHeight="1">
      <c r="A243" s="117">
        <v>15</v>
      </c>
      <c r="B243" s="46" t="s">
        <v>172</v>
      </c>
      <c r="C243" s="117"/>
      <c r="D243" s="117"/>
      <c r="E243" s="44"/>
      <c r="F243" s="41"/>
      <c r="G243" s="41"/>
      <c r="H243" s="111"/>
      <c r="I243" s="111"/>
      <c r="J243" s="111"/>
      <c r="K243" s="114"/>
      <c r="L243" s="114"/>
      <c r="M243" s="30"/>
      <c r="N243" s="86"/>
      <c r="O243" s="102"/>
      <c r="Q243" s="17">
        <f t="shared" si="6"/>
        <v>0</v>
      </c>
    </row>
    <row r="244" spans="1:17" s="17" customFormat="1" ht="14.1" customHeight="1">
      <c r="A244" s="41"/>
      <c r="B244" s="46" t="s">
        <v>173</v>
      </c>
      <c r="C244" s="117"/>
      <c r="D244" s="117"/>
      <c r="E244" s="44"/>
      <c r="F244" s="41"/>
      <c r="G244" s="41"/>
      <c r="H244" s="111"/>
      <c r="I244" s="111"/>
      <c r="J244" s="111"/>
      <c r="K244" s="114"/>
      <c r="L244" s="114"/>
      <c r="M244" s="30"/>
      <c r="N244" s="86"/>
      <c r="O244" s="102"/>
      <c r="Q244" s="17">
        <f t="shared" si="6"/>
        <v>0</v>
      </c>
    </row>
    <row r="245" spans="1:17" s="17" customFormat="1" ht="14.1" customHeight="1">
      <c r="A245" s="41"/>
      <c r="B245" s="46" t="s">
        <v>45</v>
      </c>
      <c r="C245" s="117"/>
      <c r="D245" s="117"/>
      <c r="E245" s="44"/>
      <c r="F245" s="41"/>
      <c r="G245" s="41"/>
      <c r="H245" s="111"/>
      <c r="I245" s="111"/>
      <c r="J245" s="111"/>
      <c r="K245" s="114"/>
      <c r="L245" s="114"/>
      <c r="M245" s="30"/>
      <c r="N245" s="86"/>
      <c r="O245" s="102"/>
      <c r="Q245" s="17">
        <f t="shared" si="6"/>
        <v>0</v>
      </c>
    </row>
    <row r="246" spans="1:17" s="17" customFormat="1" ht="14.1" customHeight="1">
      <c r="A246" s="41"/>
      <c r="B246" s="46" t="s">
        <v>46</v>
      </c>
      <c r="C246" s="117"/>
      <c r="D246" s="117"/>
      <c r="E246" s="44"/>
      <c r="F246" s="41"/>
      <c r="G246" s="41"/>
      <c r="H246" s="111"/>
      <c r="I246" s="111"/>
      <c r="J246" s="111"/>
      <c r="K246" s="114"/>
      <c r="L246" s="114"/>
      <c r="M246" s="30"/>
      <c r="N246" s="86"/>
      <c r="O246" s="102"/>
      <c r="Q246" s="17">
        <f t="shared" si="6"/>
        <v>0</v>
      </c>
    </row>
    <row r="247" spans="1:17" s="17" customFormat="1" ht="14.1" customHeight="1">
      <c r="A247" s="41"/>
      <c r="B247" s="41"/>
      <c r="C247" s="117"/>
      <c r="D247" s="117"/>
      <c r="E247" s="44"/>
      <c r="F247" s="41"/>
      <c r="G247" s="41"/>
      <c r="H247" s="111"/>
      <c r="I247" s="111"/>
      <c r="J247" s="111"/>
      <c r="K247" s="114"/>
      <c r="L247" s="114"/>
      <c r="M247" s="30"/>
      <c r="N247" s="86"/>
      <c r="O247" s="102"/>
      <c r="Q247" s="17">
        <f t="shared" si="6"/>
        <v>0</v>
      </c>
    </row>
    <row r="248" spans="1:17" s="17" customFormat="1" ht="14.1" customHeight="1">
      <c r="A248" s="41"/>
      <c r="B248" s="41"/>
      <c r="C248" s="92">
        <v>1</v>
      </c>
      <c r="D248" s="111" t="s">
        <v>62</v>
      </c>
      <c r="E248" s="111"/>
      <c r="F248" s="29" t="s">
        <v>7</v>
      </c>
      <c r="G248" s="20" t="s">
        <v>8</v>
      </c>
      <c r="H248" s="137">
        <v>18470</v>
      </c>
      <c r="I248" s="137"/>
      <c r="J248" s="111"/>
      <c r="K248" s="31" t="s">
        <v>36</v>
      </c>
      <c r="L248" s="53"/>
      <c r="M248" s="53" t="s">
        <v>23</v>
      </c>
      <c r="N248" s="86">
        <v>18470</v>
      </c>
      <c r="O248" s="102"/>
    </row>
    <row r="249" spans="1:17" s="17" customFormat="1" ht="14.1" customHeight="1">
      <c r="A249" s="41"/>
      <c r="B249" s="41"/>
      <c r="C249" s="41"/>
      <c r="D249" s="41"/>
      <c r="E249" s="41"/>
      <c r="F249" s="41"/>
      <c r="G249" s="41"/>
      <c r="H249" s="111"/>
      <c r="I249" s="41"/>
      <c r="J249" s="41"/>
      <c r="K249" s="41"/>
      <c r="L249" s="41"/>
      <c r="M249" s="73"/>
      <c r="N249" s="110"/>
      <c r="O249" s="102"/>
    </row>
    <row r="250" spans="1:17" s="17" customFormat="1" ht="14.1" customHeight="1">
      <c r="A250" s="41"/>
      <c r="B250" s="41"/>
      <c r="C250" s="41"/>
      <c r="D250" s="41"/>
      <c r="E250" s="41"/>
      <c r="F250" s="41"/>
      <c r="G250" s="41"/>
      <c r="H250" s="111"/>
      <c r="I250" s="42"/>
      <c r="J250" s="118"/>
      <c r="K250" s="42"/>
      <c r="L250" s="42"/>
      <c r="M250" s="42"/>
      <c r="N250" s="42"/>
      <c r="O250" s="102"/>
    </row>
    <row r="251" spans="1:17" s="17" customFormat="1" ht="14.1" customHeight="1">
      <c r="A251" s="41"/>
      <c r="B251" s="41"/>
      <c r="C251" s="41"/>
      <c r="D251" s="41"/>
      <c r="E251" s="41"/>
      <c r="F251" s="41"/>
      <c r="G251" s="41"/>
      <c r="H251" s="111"/>
      <c r="I251" s="41" t="s">
        <v>77</v>
      </c>
      <c r="J251" s="41"/>
      <c r="K251" s="41"/>
      <c r="L251" s="41"/>
      <c r="M251" s="41" t="s">
        <v>8</v>
      </c>
      <c r="N251" s="70">
        <v>18470</v>
      </c>
      <c r="O251" s="102"/>
    </row>
    <row r="252" spans="1:17" s="17" customFormat="1" ht="14.1" customHeight="1">
      <c r="A252" s="41"/>
      <c r="B252" s="41"/>
      <c r="C252" s="41"/>
      <c r="D252" s="41"/>
      <c r="E252" s="41"/>
      <c r="F252" s="41"/>
      <c r="G252" s="41"/>
      <c r="H252" s="111"/>
      <c r="I252" s="42"/>
      <c r="J252" s="42"/>
      <c r="K252" s="42"/>
      <c r="L252" s="42"/>
      <c r="M252" s="42"/>
      <c r="N252" s="42"/>
      <c r="O252" s="102"/>
    </row>
    <row r="253" spans="1:17" s="17" customFormat="1" ht="14.1" customHeight="1">
      <c r="A253" s="41"/>
      <c r="B253" s="41"/>
      <c r="C253" s="41"/>
      <c r="D253" s="41"/>
      <c r="E253" s="41"/>
      <c r="F253" s="41"/>
      <c r="G253" s="41"/>
      <c r="H253" s="111"/>
      <c r="I253" s="153" t="s">
        <v>82</v>
      </c>
      <c r="J253" s="153"/>
      <c r="K253" s="153"/>
      <c r="L253" s="41"/>
      <c r="M253" s="41" t="s">
        <v>8</v>
      </c>
      <c r="N253" s="70">
        <f>N238</f>
        <v>81575</v>
      </c>
      <c r="O253" s="102"/>
    </row>
    <row r="254" spans="1:17" s="17" customFormat="1" ht="14.1" customHeight="1">
      <c r="A254" s="115"/>
      <c r="B254" s="38"/>
      <c r="C254" s="113"/>
      <c r="D254" s="113"/>
      <c r="E254" s="113"/>
      <c r="F254" s="29"/>
      <c r="G254" s="20"/>
      <c r="H254" s="111"/>
      <c r="I254" s="41"/>
      <c r="J254" s="41"/>
      <c r="K254" s="41"/>
      <c r="L254" s="41"/>
      <c r="M254" s="41"/>
      <c r="N254" s="41"/>
      <c r="O254" s="102"/>
    </row>
    <row r="255" spans="1:17" s="17" customFormat="1" ht="14.1" customHeight="1">
      <c r="A255" s="115"/>
      <c r="B255" s="38"/>
      <c r="C255" s="113"/>
      <c r="D255" s="113"/>
      <c r="E255" s="113"/>
      <c r="F255" s="29"/>
      <c r="G255" s="20"/>
      <c r="H255" s="111"/>
      <c r="I255" s="41"/>
      <c r="J255" s="41"/>
      <c r="K255" s="41"/>
      <c r="L255" s="41"/>
      <c r="M255" s="91"/>
      <c r="N255" s="91"/>
      <c r="O255" s="102"/>
    </row>
    <row r="256" spans="1:17" s="17" customFormat="1" ht="14.1" customHeight="1">
      <c r="A256" s="115"/>
      <c r="B256" s="38"/>
      <c r="C256" s="113"/>
      <c r="D256" s="113"/>
      <c r="E256" s="113"/>
      <c r="F256" s="29"/>
      <c r="G256" s="20"/>
      <c r="H256" s="111"/>
      <c r="I256" s="41"/>
      <c r="J256" s="41"/>
      <c r="K256" s="41" t="s">
        <v>24</v>
      </c>
      <c r="L256" s="41"/>
      <c r="M256" s="41" t="s">
        <v>8</v>
      </c>
      <c r="N256" s="70">
        <f>SUM(N251:N254)</f>
        <v>100045</v>
      </c>
      <c r="O256" s="102"/>
    </row>
    <row r="257" spans="1:14" s="17" customFormat="1" ht="14.1" customHeight="1">
      <c r="A257" s="101"/>
      <c r="B257" s="38"/>
      <c r="C257" s="99"/>
      <c r="D257" s="99"/>
      <c r="E257" s="99"/>
      <c r="F257" s="29"/>
      <c r="G257" s="20"/>
      <c r="H257" s="98"/>
      <c r="I257" s="98"/>
      <c r="J257" s="98"/>
      <c r="K257" s="100"/>
      <c r="L257" s="100"/>
      <c r="M257" s="30"/>
      <c r="N257" s="86"/>
    </row>
    <row r="258" spans="1:14" s="17" customFormat="1" ht="14.1" customHeight="1">
      <c r="A258" s="101"/>
      <c r="B258" s="38"/>
      <c r="C258" s="99"/>
      <c r="D258" s="99"/>
      <c r="E258" s="99"/>
      <c r="F258" s="29"/>
      <c r="G258" s="20"/>
      <c r="H258" s="98"/>
      <c r="I258" s="98"/>
      <c r="J258" s="98"/>
      <c r="K258" s="100"/>
      <c r="L258" s="100"/>
      <c r="M258" s="30"/>
      <c r="N258" s="86"/>
    </row>
    <row r="259" spans="1:14" s="17" customFormat="1" ht="14.1" customHeight="1">
      <c r="A259" s="101"/>
      <c r="B259" s="38"/>
      <c r="C259" s="99"/>
      <c r="D259" s="99"/>
      <c r="E259" s="99"/>
      <c r="F259" s="29"/>
      <c r="G259" s="20"/>
      <c r="H259" s="98"/>
      <c r="I259" s="98"/>
      <c r="J259" s="98"/>
      <c r="K259" s="100"/>
      <c r="L259" s="100"/>
      <c r="M259" s="30"/>
      <c r="N259" s="86"/>
    </row>
    <row r="260" spans="1:14" s="17" customFormat="1" ht="57" customHeight="1">
      <c r="A260" s="96"/>
      <c r="B260" s="74" t="s">
        <v>175</v>
      </c>
      <c r="C260" s="74"/>
      <c r="D260" s="74"/>
      <c r="E260" s="74"/>
      <c r="F260" s="74"/>
      <c r="G260" s="74"/>
      <c r="H260" s="74"/>
      <c r="I260" s="136" t="s">
        <v>176</v>
      </c>
      <c r="J260" s="136"/>
      <c r="K260" s="136"/>
      <c r="L260" s="136"/>
      <c r="M260" s="136"/>
      <c r="N260" s="86"/>
    </row>
    <row r="261" spans="1:14" s="17" customFormat="1" ht="14.1" customHeight="1">
      <c r="A261" s="96"/>
      <c r="B261" s="38"/>
      <c r="C261" s="133"/>
      <c r="D261" s="133"/>
      <c r="E261" s="133"/>
      <c r="F261" s="29"/>
      <c r="G261" s="20"/>
      <c r="H261" s="132"/>
      <c r="I261" s="136"/>
      <c r="J261" s="136"/>
      <c r="K261" s="136"/>
      <c r="L261" s="136"/>
      <c r="M261" s="136"/>
      <c r="N261" s="86"/>
    </row>
    <row r="262" spans="1:14" s="17" customFormat="1" ht="14.1" customHeight="1">
      <c r="A262" s="96"/>
      <c r="B262" s="38"/>
      <c r="C262" s="133"/>
      <c r="D262" s="133"/>
      <c r="E262" s="133"/>
      <c r="F262" s="29"/>
      <c r="G262" s="20"/>
      <c r="H262" s="132"/>
      <c r="I262" s="136"/>
      <c r="J262" s="136"/>
      <c r="K262" s="136"/>
      <c r="L262" s="136"/>
      <c r="M262" s="136"/>
      <c r="N262" s="86"/>
    </row>
    <row r="263" spans="1:14" s="17" customFormat="1" ht="14.1" customHeight="1">
      <c r="A263" s="96"/>
      <c r="B263" s="38"/>
      <c r="C263" s="95"/>
      <c r="D263" s="95"/>
      <c r="E263" s="95"/>
      <c r="F263" s="29"/>
      <c r="G263" s="20"/>
      <c r="H263" s="94"/>
      <c r="I263" s="94"/>
      <c r="J263" s="94"/>
      <c r="K263" s="93"/>
      <c r="L263" s="93"/>
      <c r="M263" s="30"/>
      <c r="N263" s="86"/>
    </row>
    <row r="264" spans="1:14" s="17" customFormat="1" ht="14.1" customHeight="1">
      <c r="A264" s="96"/>
      <c r="B264" s="38"/>
      <c r="C264" s="95"/>
      <c r="D264" s="95"/>
      <c r="E264" s="95"/>
      <c r="F264" s="29"/>
      <c r="G264" s="20"/>
      <c r="H264" s="94"/>
      <c r="I264" s="94"/>
      <c r="J264" s="94"/>
      <c r="K264" s="93"/>
      <c r="L264" s="93"/>
      <c r="M264" s="30"/>
      <c r="N264" s="86"/>
    </row>
    <row r="265" spans="1:14" s="17" customFormat="1" ht="14.1" customHeight="1">
      <c r="A265" s="96"/>
      <c r="B265" s="38"/>
      <c r="C265" s="95"/>
      <c r="D265" s="95"/>
      <c r="E265" s="95"/>
      <c r="F265" s="29"/>
      <c r="G265" s="20"/>
      <c r="H265" s="94"/>
      <c r="I265" s="94"/>
      <c r="J265" s="94"/>
      <c r="K265" s="93"/>
      <c r="L265" s="93"/>
      <c r="M265" s="30"/>
      <c r="N265" s="86"/>
    </row>
    <row r="266" spans="1:14" s="17" customFormat="1" ht="14.1" customHeight="1">
      <c r="A266" s="96"/>
      <c r="B266" s="38"/>
      <c r="C266" s="95"/>
      <c r="D266" s="95"/>
      <c r="E266" s="95"/>
      <c r="F266" s="29"/>
      <c r="G266" s="20"/>
      <c r="H266" s="94"/>
      <c r="I266" s="94"/>
      <c r="J266" s="94"/>
      <c r="K266" s="93"/>
      <c r="L266" s="93"/>
      <c r="M266" s="30"/>
      <c r="N266" s="86"/>
    </row>
    <row r="267" spans="1:14" s="17" customFormat="1" ht="14.1" customHeight="1">
      <c r="A267" s="96"/>
      <c r="B267" s="38"/>
      <c r="C267" s="95"/>
      <c r="D267" s="95"/>
      <c r="E267" s="95"/>
      <c r="F267" s="29"/>
      <c r="G267" s="20"/>
      <c r="H267" s="94"/>
      <c r="I267" s="94"/>
      <c r="J267" s="94"/>
      <c r="K267" s="93"/>
      <c r="L267" s="93"/>
      <c r="M267" s="30"/>
      <c r="N267" s="86"/>
    </row>
    <row r="268" spans="1:14" s="17" customFormat="1" ht="14.1" customHeight="1">
      <c r="A268" s="96"/>
      <c r="B268" s="38"/>
      <c r="C268" s="95"/>
      <c r="D268" s="95"/>
      <c r="E268" s="95"/>
      <c r="F268" s="29"/>
      <c r="G268" s="20"/>
      <c r="H268" s="94"/>
      <c r="I268" s="94"/>
      <c r="J268" s="94"/>
      <c r="K268" s="93"/>
      <c r="L268" s="93"/>
      <c r="M268" s="30"/>
      <c r="N268" s="86"/>
    </row>
    <row r="269" spans="1:14" s="17" customFormat="1" ht="14.1" customHeight="1">
      <c r="A269" s="96"/>
      <c r="B269" s="38"/>
      <c r="C269" s="95"/>
      <c r="D269" s="95"/>
      <c r="E269" s="95"/>
      <c r="F269" s="29"/>
      <c r="G269" s="20"/>
      <c r="H269" s="94"/>
      <c r="I269" s="94"/>
      <c r="J269" s="94"/>
      <c r="K269" s="93"/>
      <c r="L269" s="93"/>
      <c r="M269" s="30"/>
      <c r="N269" s="86"/>
    </row>
    <row r="270" spans="1:14" s="17" customFormat="1" ht="14.1" customHeight="1">
      <c r="A270" s="96"/>
      <c r="B270" s="38"/>
      <c r="C270" s="95"/>
      <c r="D270" s="95"/>
      <c r="E270" s="95"/>
      <c r="F270" s="29"/>
      <c r="G270" s="20"/>
      <c r="H270" s="94"/>
      <c r="I270" s="94"/>
      <c r="J270" s="94"/>
      <c r="K270" s="93"/>
      <c r="L270" s="93"/>
      <c r="M270" s="30"/>
      <c r="N270" s="86"/>
    </row>
    <row r="271" spans="1:14" s="17" customFormat="1" ht="14.1" customHeight="1">
      <c r="A271" s="96"/>
      <c r="B271" s="38"/>
      <c r="C271" s="95"/>
      <c r="D271" s="95"/>
      <c r="E271" s="95"/>
      <c r="F271" s="29"/>
      <c r="G271" s="20"/>
      <c r="H271" s="94"/>
      <c r="I271" s="94"/>
      <c r="J271" s="94"/>
      <c r="K271" s="93"/>
      <c r="L271" s="93"/>
      <c r="M271" s="30"/>
      <c r="N271" s="86"/>
    </row>
    <row r="272" spans="1:14" s="17" customFormat="1" ht="14.1" customHeight="1">
      <c r="A272" s="96"/>
      <c r="B272" s="38"/>
      <c r="C272" s="95"/>
      <c r="D272" s="95"/>
      <c r="E272" s="95"/>
      <c r="F272" s="29"/>
      <c r="G272" s="20"/>
      <c r="H272" s="94"/>
      <c r="I272" s="94"/>
      <c r="J272" s="94"/>
      <c r="K272" s="93"/>
      <c r="L272" s="93"/>
      <c r="M272" s="30"/>
      <c r="N272" s="86"/>
    </row>
    <row r="273" spans="1:14" s="17" customFormat="1" ht="14.1" customHeight="1">
      <c r="A273" s="96"/>
      <c r="B273" s="38"/>
      <c r="C273" s="95"/>
      <c r="D273" s="95"/>
      <c r="E273" s="95"/>
      <c r="F273" s="29"/>
      <c r="G273" s="20"/>
      <c r="H273" s="94"/>
      <c r="I273" s="94"/>
      <c r="J273" s="94"/>
      <c r="K273" s="93"/>
      <c r="L273" s="93"/>
      <c r="M273" s="30"/>
      <c r="N273" s="86"/>
    </row>
    <row r="274" spans="1:14" s="17" customFormat="1" ht="14.1" customHeight="1">
      <c r="A274" s="96"/>
      <c r="B274" s="38"/>
      <c r="C274" s="95"/>
      <c r="D274" s="95"/>
      <c r="E274" s="95"/>
      <c r="F274" s="29"/>
      <c r="G274" s="20"/>
      <c r="H274" s="94"/>
      <c r="I274" s="94"/>
      <c r="J274" s="94"/>
      <c r="K274" s="93"/>
      <c r="L274" s="93"/>
      <c r="M274" s="30"/>
      <c r="N274" s="86"/>
    </row>
    <row r="275" spans="1:14" s="17" customFormat="1" ht="14.1" customHeight="1">
      <c r="A275" s="96"/>
      <c r="B275" s="38"/>
      <c r="C275" s="95"/>
      <c r="D275" s="95"/>
      <c r="E275" s="95"/>
      <c r="F275" s="29"/>
      <c r="G275" s="20"/>
      <c r="H275" s="94"/>
      <c r="I275" s="94"/>
      <c r="J275" s="94"/>
      <c r="K275" s="93"/>
      <c r="L275" s="93"/>
      <c r="M275" s="30"/>
      <c r="N275" s="86"/>
    </row>
    <row r="276" spans="1:14" s="17" customFormat="1" ht="14.1" customHeight="1">
      <c r="A276" s="96"/>
      <c r="B276" s="38"/>
      <c r="C276" s="95"/>
      <c r="D276" s="95"/>
      <c r="E276" s="95"/>
      <c r="F276" s="29"/>
      <c r="G276" s="20"/>
      <c r="H276" s="94"/>
      <c r="I276" s="94"/>
      <c r="J276" s="94"/>
      <c r="K276" s="93"/>
      <c r="L276" s="93"/>
      <c r="M276" s="30"/>
      <c r="N276" s="86"/>
    </row>
    <row r="277" spans="1:14" s="17" customFormat="1" ht="14.1" customHeight="1">
      <c r="A277" s="96"/>
      <c r="B277" s="38"/>
      <c r="C277" s="95"/>
      <c r="D277" s="95"/>
      <c r="E277" s="95"/>
      <c r="F277" s="29"/>
      <c r="G277" s="20"/>
      <c r="H277" s="94"/>
      <c r="I277" s="94"/>
      <c r="J277" s="94"/>
      <c r="K277" s="93"/>
      <c r="L277" s="93"/>
      <c r="M277" s="30"/>
      <c r="N277" s="86"/>
    </row>
    <row r="278" spans="1:14" s="17" customFormat="1" ht="14.1" customHeight="1">
      <c r="A278" s="96"/>
      <c r="B278" s="38"/>
      <c r="C278" s="95"/>
      <c r="D278" s="95"/>
      <c r="E278" s="95"/>
      <c r="F278" s="29"/>
      <c r="G278" s="20"/>
      <c r="H278" s="94"/>
      <c r="I278" s="94"/>
      <c r="J278" s="94"/>
      <c r="K278" s="93"/>
      <c r="L278" s="93"/>
      <c r="M278" s="30"/>
      <c r="N278" s="86"/>
    </row>
    <row r="279" spans="1:14" s="17" customFormat="1" ht="14.1" customHeight="1">
      <c r="A279" s="96"/>
      <c r="B279" s="38"/>
      <c r="C279" s="95"/>
      <c r="D279" s="95"/>
      <c r="E279" s="95"/>
      <c r="F279" s="29"/>
      <c r="G279" s="20"/>
      <c r="H279" s="94"/>
      <c r="I279" s="94"/>
      <c r="J279" s="94"/>
      <c r="K279" s="93"/>
      <c r="L279" s="93"/>
      <c r="M279" s="30"/>
      <c r="N279" s="86"/>
    </row>
    <row r="280" spans="1:14" s="17" customFormat="1" ht="14.1" customHeight="1">
      <c r="A280" s="96"/>
      <c r="B280" s="38"/>
      <c r="C280" s="95"/>
      <c r="D280" s="95"/>
      <c r="E280" s="95"/>
      <c r="F280" s="29"/>
      <c r="G280" s="20"/>
      <c r="H280" s="94"/>
      <c r="I280" s="94"/>
      <c r="J280" s="94"/>
      <c r="K280" s="93"/>
      <c r="L280" s="93"/>
      <c r="M280" s="30"/>
      <c r="N280" s="86"/>
    </row>
    <row r="281" spans="1:14" s="17" customFormat="1" ht="14.1" customHeight="1">
      <c r="A281" s="96"/>
      <c r="B281" s="38"/>
      <c r="C281" s="95"/>
      <c r="D281" s="95"/>
      <c r="E281" s="95"/>
      <c r="F281" s="29"/>
      <c r="G281" s="20"/>
      <c r="H281" s="94"/>
      <c r="I281" s="94"/>
      <c r="J281" s="94"/>
      <c r="K281" s="93"/>
      <c r="L281" s="93"/>
      <c r="M281" s="30"/>
      <c r="N281" s="86"/>
    </row>
    <row r="282" spans="1:14" s="17" customFormat="1" ht="14.1" customHeight="1">
      <c r="A282" s="96"/>
      <c r="B282" s="38"/>
      <c r="C282" s="95"/>
      <c r="D282" s="95"/>
      <c r="E282" s="95"/>
      <c r="F282" s="29"/>
      <c r="G282" s="20"/>
      <c r="H282" s="94"/>
      <c r="I282" s="94"/>
      <c r="J282" s="94"/>
      <c r="K282" s="93"/>
      <c r="L282" s="93"/>
      <c r="M282" s="30"/>
      <c r="N282" s="86"/>
    </row>
    <row r="283" spans="1:14" s="17" customFormat="1" ht="14.1" customHeight="1">
      <c r="A283" s="96"/>
      <c r="B283" s="38"/>
      <c r="C283" s="95"/>
      <c r="D283" s="95"/>
      <c r="E283" s="95"/>
      <c r="F283" s="29"/>
      <c r="G283" s="20"/>
      <c r="H283" s="94"/>
      <c r="I283" s="94"/>
      <c r="J283" s="94"/>
      <c r="K283" s="93"/>
      <c r="L283" s="93"/>
      <c r="M283" s="30"/>
      <c r="N283" s="86"/>
    </row>
    <row r="284" spans="1:14" s="17" customFormat="1" ht="14.1" customHeight="1">
      <c r="A284" s="96"/>
      <c r="B284" s="38"/>
      <c r="C284" s="95"/>
      <c r="D284" s="95"/>
      <c r="E284" s="95"/>
      <c r="F284" s="29"/>
      <c r="G284" s="20"/>
      <c r="H284" s="94"/>
      <c r="I284" s="94"/>
      <c r="J284" s="94"/>
      <c r="K284" s="93"/>
      <c r="L284" s="93"/>
      <c r="M284" s="30"/>
      <c r="N284" s="86"/>
    </row>
    <row r="285" spans="1:14" s="17" customFormat="1" ht="14.1" customHeight="1">
      <c r="A285" s="96"/>
      <c r="B285" s="38"/>
      <c r="C285" s="95"/>
      <c r="D285" s="95"/>
      <c r="E285" s="95"/>
      <c r="F285" s="29"/>
      <c r="G285" s="20"/>
      <c r="H285" s="94"/>
      <c r="I285" s="94"/>
      <c r="J285" s="94"/>
      <c r="K285" s="93"/>
      <c r="L285" s="93"/>
      <c r="M285" s="30"/>
      <c r="N285" s="86"/>
    </row>
    <row r="286" spans="1:14" s="17" customFormat="1" ht="14.1" customHeight="1">
      <c r="A286" s="96"/>
      <c r="B286" s="38"/>
      <c r="C286" s="95"/>
      <c r="D286" s="95"/>
      <c r="E286" s="95"/>
      <c r="F286" s="29"/>
      <c r="G286" s="20"/>
      <c r="H286" s="94"/>
      <c r="I286" s="94"/>
      <c r="J286" s="94"/>
      <c r="K286" s="93"/>
      <c r="L286" s="93"/>
      <c r="M286" s="30"/>
      <c r="N286" s="86"/>
    </row>
    <row r="287" spans="1:14" s="17" customFormat="1" ht="14.1" customHeight="1">
      <c r="A287" s="96"/>
      <c r="B287" s="38"/>
      <c r="C287" s="95"/>
      <c r="D287" s="95"/>
      <c r="E287" s="95"/>
      <c r="F287" s="29"/>
      <c r="G287" s="20"/>
      <c r="H287" s="94"/>
      <c r="I287" s="94"/>
      <c r="J287" s="94"/>
      <c r="K287" s="93"/>
      <c r="L287" s="93"/>
      <c r="M287" s="30"/>
      <c r="N287" s="86"/>
    </row>
    <row r="288" spans="1:14" s="17" customFormat="1" ht="14.1" customHeight="1">
      <c r="A288" s="96"/>
      <c r="B288" s="38"/>
      <c r="C288" s="95"/>
      <c r="D288" s="95"/>
      <c r="E288" s="95"/>
      <c r="F288" s="29"/>
      <c r="G288" s="20"/>
      <c r="H288" s="94"/>
      <c r="I288" s="94"/>
      <c r="J288" s="94"/>
      <c r="K288" s="93"/>
      <c r="L288" s="93"/>
      <c r="M288" s="30"/>
      <c r="N288" s="86"/>
    </row>
    <row r="289" spans="1:14" s="17" customFormat="1" ht="14.1" customHeight="1">
      <c r="A289" s="96"/>
      <c r="B289" s="38"/>
      <c r="C289" s="95"/>
      <c r="D289" s="95"/>
      <c r="E289" s="95"/>
      <c r="F289" s="29"/>
      <c r="G289" s="20"/>
      <c r="H289" s="94"/>
      <c r="I289" s="94"/>
      <c r="J289" s="94"/>
      <c r="K289" s="93"/>
      <c r="L289" s="93"/>
      <c r="M289" s="30"/>
      <c r="N289" s="86"/>
    </row>
    <row r="290" spans="1:14" s="17" customFormat="1" ht="14.1" customHeight="1">
      <c r="A290" s="96"/>
      <c r="B290" s="38"/>
      <c r="C290" s="95"/>
      <c r="D290" s="95"/>
      <c r="E290" s="95"/>
      <c r="F290" s="29"/>
      <c r="G290" s="20"/>
      <c r="H290" s="94"/>
      <c r="I290" s="94"/>
      <c r="J290" s="94"/>
      <c r="K290" s="93"/>
      <c r="L290" s="93"/>
      <c r="M290" s="30"/>
      <c r="N290" s="86"/>
    </row>
    <row r="291" spans="1:14" s="17" customFormat="1" ht="14.1" customHeight="1">
      <c r="A291" s="96"/>
      <c r="B291" s="38"/>
      <c r="C291" s="95"/>
      <c r="D291" s="95"/>
      <c r="E291" s="95"/>
      <c r="F291" s="29"/>
      <c r="G291" s="20"/>
      <c r="H291" s="94"/>
      <c r="I291" s="94"/>
      <c r="J291" s="94"/>
      <c r="K291" s="93"/>
      <c r="L291" s="93"/>
      <c r="M291" s="30"/>
      <c r="N291" s="86"/>
    </row>
    <row r="292" spans="1:14" s="17" customFormat="1" ht="14.1" customHeight="1">
      <c r="A292" s="96"/>
      <c r="B292" s="38"/>
      <c r="C292" s="95"/>
      <c r="D292" s="95"/>
      <c r="E292" s="95"/>
      <c r="F292" s="29"/>
      <c r="G292" s="20"/>
      <c r="H292" s="94"/>
      <c r="I292" s="94"/>
      <c r="J292" s="94"/>
      <c r="K292" s="93"/>
      <c r="L292" s="93"/>
      <c r="M292" s="30"/>
      <c r="N292" s="86"/>
    </row>
    <row r="293" spans="1:14" s="17" customFormat="1" ht="14.1" customHeight="1">
      <c r="A293" s="96"/>
      <c r="B293" s="38"/>
      <c r="C293" s="95"/>
      <c r="D293" s="95"/>
      <c r="E293" s="95"/>
      <c r="F293" s="29"/>
      <c r="G293" s="20"/>
      <c r="H293" s="94"/>
      <c r="I293" s="94"/>
      <c r="J293" s="94"/>
      <c r="K293" s="93"/>
      <c r="L293" s="93"/>
      <c r="M293" s="30"/>
      <c r="N293" s="86"/>
    </row>
    <row r="294" spans="1:14" s="17" customFormat="1" ht="14.1" customHeight="1">
      <c r="A294" s="96"/>
      <c r="B294" s="38"/>
      <c r="C294" s="95"/>
      <c r="D294" s="95"/>
      <c r="E294" s="95"/>
      <c r="F294" s="29"/>
      <c r="G294" s="20"/>
      <c r="H294" s="94"/>
      <c r="I294" s="94"/>
      <c r="J294" s="94"/>
      <c r="K294" s="93"/>
      <c r="L294" s="93"/>
      <c r="M294" s="30"/>
      <c r="N294" s="86"/>
    </row>
    <row r="295" spans="1:14" s="17" customFormat="1" ht="14.1" customHeight="1">
      <c r="A295" s="96"/>
      <c r="B295" s="38"/>
      <c r="C295" s="95"/>
      <c r="D295" s="95"/>
      <c r="E295" s="95"/>
      <c r="F295" s="29"/>
      <c r="G295" s="20"/>
      <c r="H295" s="94"/>
      <c r="I295" s="94"/>
      <c r="J295" s="94"/>
      <c r="K295" s="93"/>
      <c r="L295" s="93"/>
      <c r="M295" s="30"/>
      <c r="N295" s="86"/>
    </row>
    <row r="296" spans="1:14" s="17" customFormat="1" ht="14.1" customHeight="1">
      <c r="A296" s="96"/>
      <c r="B296" s="38"/>
      <c r="C296" s="95"/>
      <c r="D296" s="95"/>
      <c r="E296" s="95"/>
      <c r="F296" s="29"/>
      <c r="G296" s="20"/>
      <c r="H296" s="94"/>
      <c r="I296" s="94"/>
      <c r="J296" s="94"/>
      <c r="K296" s="93"/>
      <c r="L296" s="93"/>
      <c r="M296" s="30"/>
      <c r="N296" s="86"/>
    </row>
    <row r="297" spans="1:14" s="17" customFormat="1" ht="14.1" customHeight="1">
      <c r="A297" s="96"/>
      <c r="B297" s="38"/>
      <c r="C297" s="95"/>
      <c r="D297" s="95"/>
      <c r="E297" s="95"/>
      <c r="F297" s="29"/>
      <c r="G297" s="20"/>
      <c r="H297" s="94"/>
      <c r="I297" s="94"/>
      <c r="J297" s="94"/>
      <c r="K297" s="93"/>
      <c r="L297" s="93"/>
      <c r="M297" s="30"/>
      <c r="N297" s="86"/>
    </row>
    <row r="298" spans="1:14" s="17" customFormat="1" ht="14.1" customHeight="1">
      <c r="A298" s="96"/>
      <c r="B298" s="38"/>
      <c r="C298" s="95"/>
      <c r="D298" s="95"/>
      <c r="E298" s="95"/>
      <c r="F298" s="29"/>
      <c r="G298" s="20"/>
      <c r="H298" s="94"/>
      <c r="I298" s="94"/>
      <c r="J298" s="94"/>
      <c r="K298" s="93"/>
      <c r="L298" s="93"/>
      <c r="M298" s="30"/>
      <c r="N298" s="86"/>
    </row>
    <row r="299" spans="1:14" s="17" customFormat="1" ht="14.1" customHeight="1">
      <c r="A299" s="96"/>
      <c r="B299" s="38"/>
      <c r="C299" s="95"/>
      <c r="D299" s="95"/>
      <c r="E299" s="95"/>
      <c r="F299" s="29"/>
      <c r="G299" s="20"/>
      <c r="H299" s="94"/>
      <c r="I299" s="94"/>
      <c r="J299" s="94"/>
      <c r="K299" s="93"/>
      <c r="L299" s="93"/>
      <c r="M299" s="30"/>
      <c r="N299" s="86"/>
    </row>
    <row r="300" spans="1:14" s="17" customFormat="1" ht="14.1" customHeight="1">
      <c r="A300" s="96"/>
      <c r="B300" s="38"/>
      <c r="C300" s="95"/>
      <c r="D300" s="95"/>
      <c r="E300" s="95"/>
      <c r="F300" s="29"/>
      <c r="G300" s="20"/>
      <c r="H300" s="94"/>
      <c r="I300" s="94"/>
      <c r="J300" s="94"/>
      <c r="K300" s="93"/>
      <c r="L300" s="93"/>
      <c r="M300" s="30"/>
      <c r="N300" s="86"/>
    </row>
    <row r="301" spans="1:14" s="17" customFormat="1" ht="14.1" customHeight="1">
      <c r="A301" s="96"/>
      <c r="B301" s="38"/>
      <c r="C301" s="95"/>
      <c r="D301" s="95"/>
      <c r="E301" s="95"/>
      <c r="F301" s="29"/>
      <c r="G301" s="20"/>
      <c r="H301" s="94"/>
      <c r="I301" s="94"/>
      <c r="J301" s="94"/>
      <c r="K301" s="93"/>
      <c r="L301" s="93"/>
      <c r="M301" s="30"/>
      <c r="N301" s="86"/>
    </row>
    <row r="302" spans="1:14" s="17" customFormat="1" ht="14.1" customHeight="1">
      <c r="A302" s="96"/>
      <c r="B302" s="38"/>
      <c r="C302" s="95"/>
      <c r="D302" s="95"/>
      <c r="E302" s="95"/>
      <c r="F302" s="29"/>
      <c r="G302" s="20"/>
      <c r="H302" s="94"/>
      <c r="I302" s="94"/>
      <c r="J302" s="94"/>
      <c r="K302" s="93"/>
      <c r="L302" s="93"/>
      <c r="M302" s="30"/>
      <c r="N302" s="86"/>
    </row>
    <row r="303" spans="1:14" s="17" customFormat="1" ht="14.1" customHeight="1">
      <c r="A303" s="96"/>
      <c r="B303" s="38"/>
      <c r="C303" s="95"/>
      <c r="D303" s="95"/>
      <c r="E303" s="95"/>
      <c r="F303" s="29"/>
      <c r="G303" s="20"/>
      <c r="H303" s="94"/>
      <c r="I303" s="94"/>
      <c r="J303" s="94"/>
      <c r="K303" s="93"/>
      <c r="L303" s="93"/>
      <c r="M303" s="30"/>
      <c r="N303" s="86"/>
    </row>
    <row r="304" spans="1:14" s="17" customFormat="1" ht="14.1" customHeight="1">
      <c r="A304" s="96"/>
      <c r="B304" s="38"/>
      <c r="C304" s="95"/>
      <c r="D304" s="95"/>
      <c r="E304" s="95"/>
      <c r="F304" s="29"/>
      <c r="G304" s="20"/>
      <c r="H304" s="94"/>
      <c r="I304" s="94"/>
      <c r="J304" s="94"/>
      <c r="K304" s="93"/>
      <c r="L304" s="93"/>
      <c r="M304" s="30"/>
      <c r="N304" s="86"/>
    </row>
    <row r="305" spans="1:14" s="17" customFormat="1" ht="14.1" customHeight="1">
      <c r="A305" s="96"/>
      <c r="B305" s="38"/>
      <c r="C305" s="95"/>
      <c r="D305" s="95"/>
      <c r="E305" s="95"/>
      <c r="F305" s="29"/>
      <c r="G305" s="20"/>
      <c r="H305" s="94"/>
      <c r="I305" s="94"/>
      <c r="J305" s="94"/>
      <c r="K305" s="93"/>
      <c r="L305" s="93"/>
      <c r="M305" s="30"/>
      <c r="N305" s="86"/>
    </row>
    <row r="306" spans="1:14" s="17" customFormat="1" ht="14.1" customHeight="1">
      <c r="A306" s="96"/>
      <c r="B306" s="38"/>
      <c r="C306" s="95"/>
      <c r="D306" s="95"/>
      <c r="E306" s="95"/>
      <c r="F306" s="29"/>
      <c r="G306" s="20"/>
      <c r="H306" s="94"/>
      <c r="I306" s="94"/>
      <c r="J306" s="94"/>
      <c r="K306" s="93"/>
      <c r="L306" s="93"/>
      <c r="M306" s="30"/>
      <c r="N306" s="86"/>
    </row>
    <row r="307" spans="1:14" s="17" customFormat="1" ht="14.1" customHeight="1">
      <c r="A307" s="96"/>
      <c r="B307" s="38"/>
      <c r="C307" s="95"/>
      <c r="D307" s="95"/>
      <c r="E307" s="95"/>
      <c r="F307" s="29"/>
      <c r="G307" s="20"/>
      <c r="H307" s="94"/>
      <c r="I307" s="94"/>
      <c r="J307" s="94"/>
      <c r="K307" s="93"/>
      <c r="L307" s="93"/>
      <c r="M307" s="30"/>
      <c r="N307" s="86"/>
    </row>
    <row r="308" spans="1:14" s="17" customFormat="1" ht="14.1" customHeight="1">
      <c r="A308" s="96"/>
      <c r="B308" s="38"/>
      <c r="C308" s="95"/>
      <c r="D308" s="95"/>
      <c r="E308" s="95"/>
      <c r="F308" s="29"/>
      <c r="G308" s="20"/>
      <c r="H308" s="94"/>
      <c r="I308" s="94"/>
      <c r="J308" s="94"/>
      <c r="K308" s="93"/>
      <c r="L308" s="93"/>
      <c r="M308" s="30"/>
      <c r="N308" s="86"/>
    </row>
    <row r="309" spans="1:14" s="17" customFormat="1" ht="14.1" customHeight="1">
      <c r="A309" s="96"/>
      <c r="B309" s="38"/>
      <c r="C309" s="95"/>
      <c r="D309" s="95"/>
      <c r="E309" s="95"/>
      <c r="F309" s="29"/>
      <c r="G309" s="20"/>
      <c r="H309" s="94"/>
      <c r="I309" s="94"/>
      <c r="J309" s="94"/>
      <c r="K309" s="93"/>
      <c r="L309" s="93"/>
      <c r="M309" s="30"/>
      <c r="N309" s="86"/>
    </row>
    <row r="310" spans="1:14" s="17" customFormat="1" ht="14.1" customHeight="1">
      <c r="A310" s="96"/>
      <c r="B310" s="38"/>
      <c r="C310" s="95"/>
      <c r="D310" s="95"/>
      <c r="E310" s="95"/>
      <c r="F310" s="29"/>
      <c r="G310" s="20"/>
      <c r="H310" s="94"/>
      <c r="I310" s="94"/>
      <c r="J310" s="94"/>
      <c r="K310" s="93"/>
      <c r="L310" s="93"/>
      <c r="M310" s="30"/>
      <c r="N310" s="86"/>
    </row>
    <row r="311" spans="1:14" s="17" customFormat="1" ht="14.1" customHeight="1">
      <c r="A311" s="96"/>
      <c r="B311" s="38"/>
      <c r="C311" s="95"/>
      <c r="D311" s="95"/>
      <c r="E311" s="95"/>
      <c r="F311" s="29"/>
      <c r="G311" s="20"/>
      <c r="H311" s="94"/>
      <c r="I311" s="94"/>
      <c r="J311" s="94"/>
      <c r="K311" s="93"/>
      <c r="L311" s="93"/>
      <c r="M311" s="30"/>
      <c r="N311" s="86"/>
    </row>
    <row r="312" spans="1:14" s="17" customFormat="1" ht="14.1" customHeight="1">
      <c r="A312" s="96"/>
      <c r="B312" s="38"/>
      <c r="C312" s="95"/>
      <c r="D312" s="95"/>
      <c r="E312" s="95"/>
      <c r="F312" s="29"/>
      <c r="G312" s="20"/>
      <c r="H312" s="94"/>
      <c r="I312" s="94"/>
      <c r="J312" s="94"/>
      <c r="K312" s="93"/>
      <c r="L312" s="93"/>
      <c r="M312" s="30"/>
      <c r="N312" s="86"/>
    </row>
    <row r="313" spans="1:14" s="17" customFormat="1" ht="14.1" customHeight="1">
      <c r="A313" s="96"/>
      <c r="B313" s="38"/>
      <c r="C313" s="95"/>
      <c r="D313" s="95"/>
      <c r="E313" s="95"/>
      <c r="F313" s="29"/>
      <c r="G313" s="20"/>
      <c r="H313" s="94"/>
      <c r="I313" s="94"/>
      <c r="J313" s="94"/>
      <c r="K313" s="93"/>
      <c r="L313" s="93"/>
      <c r="M313" s="30"/>
      <c r="N313" s="86"/>
    </row>
    <row r="314" spans="1:14" s="17" customFormat="1" ht="14.1" customHeight="1">
      <c r="A314" s="96"/>
      <c r="B314" s="38"/>
      <c r="C314" s="95"/>
      <c r="D314" s="95"/>
      <c r="E314" s="95"/>
      <c r="F314" s="29"/>
      <c r="G314" s="20"/>
      <c r="H314" s="94"/>
      <c r="I314" s="94"/>
      <c r="J314" s="94"/>
      <c r="K314" s="93"/>
      <c r="L314" s="93"/>
      <c r="M314" s="30"/>
      <c r="N314" s="86"/>
    </row>
    <row r="315" spans="1:14" s="17" customFormat="1" ht="14.1" customHeight="1">
      <c r="A315" s="96"/>
      <c r="B315" s="38"/>
      <c r="C315" s="95"/>
      <c r="D315" s="95"/>
      <c r="E315" s="95"/>
      <c r="F315" s="29"/>
      <c r="G315" s="20"/>
      <c r="H315" s="94"/>
      <c r="I315" s="94"/>
      <c r="J315" s="94"/>
      <c r="K315" s="93"/>
      <c r="L315" s="93"/>
      <c r="M315" s="30"/>
      <c r="N315" s="86"/>
    </row>
    <row r="316" spans="1:14" s="17" customFormat="1" ht="14.1" customHeight="1">
      <c r="A316" s="96"/>
      <c r="B316" s="38"/>
      <c r="C316" s="95"/>
      <c r="D316" s="95"/>
      <c r="E316" s="95"/>
      <c r="F316" s="29"/>
      <c r="G316" s="20"/>
      <c r="H316" s="94"/>
      <c r="I316" s="94"/>
      <c r="J316" s="94"/>
      <c r="K316" s="93"/>
      <c r="L316" s="93"/>
      <c r="M316" s="30"/>
      <c r="N316" s="86"/>
    </row>
    <row r="317" spans="1:14" s="17" customFormat="1" ht="14.1" customHeight="1">
      <c r="A317" s="96"/>
      <c r="B317" s="38"/>
      <c r="C317" s="95"/>
      <c r="D317" s="95"/>
      <c r="E317" s="95"/>
      <c r="F317" s="29"/>
      <c r="G317" s="20"/>
      <c r="H317" s="94"/>
      <c r="I317" s="94"/>
      <c r="J317" s="94"/>
      <c r="K317" s="93"/>
      <c r="L317" s="93"/>
      <c r="M317" s="30"/>
      <c r="N317" s="86"/>
    </row>
    <row r="318" spans="1:14" s="17" customFormat="1" ht="14.1" customHeight="1">
      <c r="A318" s="96"/>
      <c r="B318" s="38"/>
      <c r="C318" s="95"/>
      <c r="D318" s="95"/>
      <c r="E318" s="95"/>
      <c r="F318" s="29"/>
      <c r="G318" s="20"/>
      <c r="H318" s="94"/>
      <c r="I318" s="94"/>
      <c r="J318" s="94"/>
      <c r="K318" s="93"/>
      <c r="L318" s="93"/>
      <c r="M318" s="30"/>
      <c r="N318" s="86"/>
    </row>
    <row r="319" spans="1:14" s="17" customFormat="1" ht="14.1" customHeight="1">
      <c r="A319" s="96"/>
      <c r="B319" s="38"/>
      <c r="C319" s="95"/>
      <c r="D319" s="95"/>
      <c r="E319" s="95"/>
      <c r="F319" s="29"/>
      <c r="G319" s="20"/>
      <c r="H319" s="94"/>
      <c r="I319" s="94"/>
      <c r="J319" s="94"/>
      <c r="K319" s="93"/>
      <c r="L319" s="93"/>
      <c r="M319" s="30"/>
      <c r="N319" s="86"/>
    </row>
    <row r="320" spans="1:14" s="17" customFormat="1" ht="14.1" customHeight="1">
      <c r="A320" s="96"/>
      <c r="B320" s="38"/>
      <c r="C320" s="95"/>
      <c r="D320" s="95"/>
      <c r="E320" s="95"/>
      <c r="F320" s="29"/>
      <c r="G320" s="20"/>
      <c r="H320" s="94"/>
      <c r="I320" s="94"/>
      <c r="J320" s="94"/>
      <c r="K320" s="93"/>
      <c r="L320" s="93"/>
      <c r="M320" s="30"/>
      <c r="N320" s="86"/>
    </row>
    <row r="321" spans="1:14" s="17" customFormat="1" ht="14.1" customHeight="1">
      <c r="A321" s="96"/>
      <c r="B321" s="38"/>
      <c r="C321" s="95"/>
      <c r="D321" s="95"/>
      <c r="E321" s="95"/>
      <c r="F321" s="29"/>
      <c r="G321" s="20"/>
      <c r="H321" s="94"/>
      <c r="I321" s="94"/>
      <c r="J321" s="94"/>
      <c r="K321" s="93"/>
      <c r="L321" s="93"/>
      <c r="M321" s="30"/>
      <c r="N321" s="86"/>
    </row>
    <row r="322" spans="1:14" s="17" customFormat="1" ht="14.1" customHeight="1">
      <c r="A322" s="96"/>
      <c r="B322" s="38"/>
      <c r="C322" s="95"/>
      <c r="D322" s="95"/>
      <c r="E322" s="95"/>
      <c r="F322" s="29"/>
      <c r="G322" s="20"/>
      <c r="H322" s="94"/>
      <c r="I322" s="94"/>
      <c r="J322" s="94"/>
      <c r="K322" s="93"/>
      <c r="L322" s="93"/>
      <c r="M322" s="30"/>
      <c r="N322" s="86"/>
    </row>
    <row r="323" spans="1:14" s="17" customFormat="1" ht="14.1" customHeight="1">
      <c r="A323" s="96"/>
      <c r="B323" s="38"/>
      <c r="C323" s="95"/>
      <c r="D323" s="95"/>
      <c r="E323" s="95"/>
      <c r="F323" s="29"/>
      <c r="G323" s="20"/>
      <c r="H323" s="94"/>
      <c r="I323" s="94"/>
      <c r="J323" s="94"/>
      <c r="K323" s="93"/>
      <c r="L323" s="93"/>
      <c r="M323" s="30"/>
      <c r="N323" s="86"/>
    </row>
    <row r="324" spans="1:14" s="17" customFormat="1" ht="14.1" customHeight="1">
      <c r="A324" s="96"/>
      <c r="B324" s="38"/>
      <c r="C324" s="95"/>
      <c r="D324" s="95"/>
      <c r="E324" s="95"/>
      <c r="F324" s="29"/>
      <c r="G324" s="20"/>
      <c r="H324" s="94"/>
      <c r="I324" s="94"/>
      <c r="J324" s="94"/>
      <c r="K324" s="93"/>
      <c r="L324" s="93"/>
      <c r="M324" s="30"/>
      <c r="N324" s="86"/>
    </row>
    <row r="325" spans="1:14" s="17" customFormat="1" ht="14.1" customHeight="1">
      <c r="A325" s="96"/>
      <c r="B325" s="38"/>
      <c r="C325" s="95"/>
      <c r="D325" s="95"/>
      <c r="E325" s="95"/>
      <c r="F325" s="29"/>
      <c r="G325" s="20"/>
      <c r="H325" s="94"/>
      <c r="I325" s="94"/>
      <c r="J325" s="94"/>
      <c r="K325" s="93"/>
      <c r="L325" s="93"/>
      <c r="M325" s="30"/>
      <c r="N325" s="86"/>
    </row>
    <row r="326" spans="1:14" s="17" customFormat="1" ht="14.1" customHeight="1">
      <c r="A326" s="96"/>
      <c r="B326" s="38"/>
      <c r="C326" s="95"/>
      <c r="D326" s="95"/>
      <c r="E326" s="95"/>
      <c r="F326" s="29"/>
      <c r="G326" s="20"/>
      <c r="H326" s="94"/>
      <c r="I326" s="94"/>
      <c r="J326" s="94"/>
      <c r="K326" s="93"/>
      <c r="L326" s="93"/>
      <c r="M326" s="30"/>
      <c r="N326" s="86"/>
    </row>
    <row r="327" spans="1:14" s="17" customFormat="1" ht="14.1" customHeight="1">
      <c r="A327" s="96"/>
      <c r="B327" s="38"/>
      <c r="C327" s="95"/>
      <c r="D327" s="95"/>
      <c r="E327" s="95"/>
      <c r="F327" s="29"/>
      <c r="G327" s="20"/>
      <c r="H327" s="94"/>
      <c r="I327" s="94"/>
      <c r="J327" s="94"/>
      <c r="K327" s="93"/>
      <c r="L327" s="93"/>
      <c r="M327" s="30"/>
      <c r="N327" s="86"/>
    </row>
    <row r="328" spans="1:14" s="17" customFormat="1" ht="14.1" customHeight="1">
      <c r="A328" s="80"/>
      <c r="B328" s="38"/>
      <c r="C328" s="79"/>
      <c r="D328" s="79"/>
      <c r="E328" s="79"/>
      <c r="F328" s="29"/>
      <c r="G328" s="20"/>
      <c r="H328" s="78"/>
      <c r="I328" s="78"/>
      <c r="J328" s="78"/>
      <c r="K328" s="31"/>
      <c r="L328" s="30"/>
      <c r="M328" s="30"/>
      <c r="N328" s="81"/>
    </row>
    <row r="329" spans="1:14" s="17" customFormat="1" ht="14.1" customHeight="1">
      <c r="A329" s="19"/>
      <c r="B329" s="19" t="s">
        <v>25</v>
      </c>
      <c r="C329" s="41"/>
      <c r="D329" s="41"/>
      <c r="E329" s="41"/>
      <c r="F329" s="41"/>
      <c r="G329" s="41"/>
      <c r="H329" s="41"/>
      <c r="I329" s="41"/>
      <c r="J329" s="32"/>
      <c r="K329" s="32"/>
      <c r="L329" s="32"/>
      <c r="M329" s="32"/>
      <c r="N329" s="32"/>
    </row>
    <row r="330" spans="1:14" s="17" customFormat="1" ht="14.1" customHeight="1">
      <c r="A330" s="63"/>
      <c r="B330" s="45"/>
      <c r="C330" s="32"/>
      <c r="D330" s="32"/>
      <c r="E330" s="22"/>
      <c r="F330" s="22"/>
      <c r="G330" s="22"/>
      <c r="H330" s="32"/>
      <c r="I330" s="32"/>
      <c r="J330" s="49"/>
      <c r="K330" s="50"/>
      <c r="L330" s="32"/>
      <c r="M330" s="32"/>
      <c r="N330" s="41"/>
    </row>
    <row r="331" spans="1:14" s="17" customFormat="1" ht="14.1" customHeight="1">
      <c r="A331" s="68">
        <v>1</v>
      </c>
      <c r="B331" s="46" t="s">
        <v>41</v>
      </c>
      <c r="C331" s="46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</row>
    <row r="332" spans="1:14" s="17" customFormat="1" ht="14.1" customHeight="1">
      <c r="A332" s="68"/>
      <c r="B332" s="46" t="s">
        <v>26</v>
      </c>
      <c r="C332" s="46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</row>
    <row r="333" spans="1:14" s="17" customFormat="1" ht="14.1" customHeight="1">
      <c r="A333" s="68"/>
      <c r="B333" s="46" t="s">
        <v>27</v>
      </c>
      <c r="C333" s="46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</row>
    <row r="334" spans="1:14" s="17" customFormat="1" ht="14.1" customHeight="1">
      <c r="A334" s="68"/>
      <c r="B334" s="46" t="s">
        <v>28</v>
      </c>
      <c r="C334" s="46"/>
      <c r="D334" s="44"/>
      <c r="E334" s="44"/>
      <c r="F334" s="43"/>
      <c r="G334" s="46"/>
      <c r="H334" s="70"/>
      <c r="I334" s="41"/>
      <c r="J334" s="41"/>
      <c r="K334" s="44"/>
      <c r="L334" s="44"/>
      <c r="M334" s="44"/>
      <c r="N334" s="43"/>
    </row>
    <row r="335" spans="1:14" s="17" customFormat="1" ht="14.1" customHeight="1">
      <c r="A335" s="68"/>
      <c r="B335" s="46"/>
    </row>
    <row r="336" spans="1:14" s="17" customFormat="1" ht="14.1" customHeight="1">
      <c r="A336" s="68">
        <v>2</v>
      </c>
      <c r="B336" s="46" t="s">
        <v>32</v>
      </c>
      <c r="C336" s="46"/>
      <c r="D336" s="43"/>
      <c r="E336" s="43"/>
      <c r="F336" s="43"/>
      <c r="G336" s="41"/>
      <c r="H336" s="41"/>
      <c r="I336" s="41"/>
      <c r="J336" s="41"/>
      <c r="K336" s="43"/>
      <c r="L336" s="41"/>
      <c r="M336" s="43"/>
      <c r="N336" s="43"/>
    </row>
    <row r="337" spans="1:31" s="17" customFormat="1" ht="14.1" customHeight="1">
      <c r="A337" s="68"/>
      <c r="B337" s="46" t="s">
        <v>33</v>
      </c>
      <c r="C337" s="46"/>
      <c r="D337" s="43"/>
      <c r="E337" s="43"/>
      <c r="F337" s="43"/>
      <c r="G337" s="41"/>
      <c r="H337" s="41"/>
      <c r="I337" s="41"/>
      <c r="J337" s="41"/>
      <c r="K337" s="43"/>
      <c r="L337" s="41"/>
      <c r="M337" s="43"/>
      <c r="N337" s="43"/>
    </row>
    <row r="338" spans="1:31" s="17" customFormat="1" ht="14.1" customHeight="1">
      <c r="A338" s="68"/>
      <c r="B338" s="46" t="s">
        <v>34</v>
      </c>
      <c r="C338" s="46"/>
      <c r="D338" s="43"/>
      <c r="E338" s="43"/>
      <c r="F338" s="43"/>
      <c r="G338" s="41"/>
      <c r="H338" s="41"/>
      <c r="I338" s="41"/>
      <c r="J338" s="41"/>
      <c r="K338" s="43"/>
      <c r="L338" s="41"/>
      <c r="M338" s="43"/>
      <c r="N338" s="43"/>
    </row>
    <row r="339" spans="1:31" ht="14.1" customHeight="1">
      <c r="A339" s="68"/>
      <c r="B339" s="46" t="s">
        <v>63</v>
      </c>
      <c r="C339" s="46"/>
      <c r="D339" s="43"/>
      <c r="E339" s="43"/>
      <c r="F339" s="43"/>
      <c r="G339" s="41"/>
      <c r="H339" s="41"/>
      <c r="I339" s="41"/>
      <c r="J339" s="41"/>
      <c r="K339" s="43"/>
      <c r="L339" s="41"/>
      <c r="M339" s="43"/>
      <c r="N339" s="43"/>
    </row>
    <row r="340" spans="1:31" s="17" customFormat="1" ht="14.1" customHeight="1">
      <c r="A340" s="68"/>
      <c r="B340" s="46"/>
      <c r="C340" s="46"/>
      <c r="D340" s="43"/>
      <c r="E340" s="43"/>
      <c r="F340" s="43"/>
      <c r="G340" s="41"/>
      <c r="H340" s="41"/>
      <c r="I340" s="41"/>
      <c r="J340" s="41"/>
      <c r="K340" s="43"/>
      <c r="L340" s="41"/>
      <c r="M340" s="43"/>
      <c r="N340" s="43"/>
    </row>
    <row r="341" spans="1:31" ht="14.1" customHeight="1">
      <c r="A341" s="68"/>
      <c r="B341" s="46" t="s">
        <v>35</v>
      </c>
      <c r="C341" s="83" t="s">
        <v>78</v>
      </c>
      <c r="D341" s="28"/>
      <c r="E341" s="28"/>
      <c r="F341" s="29" t="s">
        <v>7</v>
      </c>
      <c r="G341" s="20" t="s">
        <v>8</v>
      </c>
      <c r="H341" s="137">
        <v>95.79</v>
      </c>
      <c r="I341" s="137"/>
      <c r="J341" s="28"/>
      <c r="K341" s="31" t="s">
        <v>21</v>
      </c>
      <c r="L341" s="53"/>
      <c r="M341" s="53" t="s">
        <v>23</v>
      </c>
      <c r="N341" s="34">
        <v>2874</v>
      </c>
    </row>
    <row r="342" spans="1:31" ht="14.1" customHeight="1">
      <c r="A342" s="68"/>
      <c r="B342" s="46" t="s">
        <v>42</v>
      </c>
      <c r="C342" s="83" t="s">
        <v>79</v>
      </c>
      <c r="D342" s="28"/>
      <c r="E342" s="28"/>
      <c r="F342" s="29" t="s">
        <v>7</v>
      </c>
      <c r="G342" s="20" t="s">
        <v>8</v>
      </c>
      <c r="H342" s="137">
        <v>128.55000000000001</v>
      </c>
      <c r="I342" s="137"/>
      <c r="J342" s="28"/>
      <c r="K342" s="31" t="s">
        <v>21</v>
      </c>
      <c r="L342" s="53"/>
      <c r="M342" s="53" t="s">
        <v>23</v>
      </c>
      <c r="N342" s="34">
        <v>10284</v>
      </c>
    </row>
    <row r="343" spans="1:31" ht="14.1" customHeight="1">
      <c r="A343" s="68"/>
      <c r="B343" s="46" t="s">
        <v>43</v>
      </c>
      <c r="C343" s="83" t="s">
        <v>80</v>
      </c>
      <c r="D343" s="28"/>
      <c r="E343" s="28"/>
      <c r="F343" s="29" t="s">
        <v>7</v>
      </c>
      <c r="G343" s="20" t="s">
        <v>8</v>
      </c>
      <c r="H343" s="137">
        <v>73.209999999999994</v>
      </c>
      <c r="I343" s="137"/>
      <c r="J343" s="28"/>
      <c r="K343" s="31" t="s">
        <v>21</v>
      </c>
      <c r="L343" s="53"/>
      <c r="M343" s="53" t="s">
        <v>23</v>
      </c>
      <c r="N343" s="34">
        <v>1830</v>
      </c>
    </row>
    <row r="344" spans="1:31" ht="14.1" customHeight="1">
      <c r="A344" s="68">
        <v>3</v>
      </c>
      <c r="B344" s="46" t="s">
        <v>29</v>
      </c>
      <c r="C344" s="46"/>
      <c r="D344" s="68"/>
      <c r="E344" s="43"/>
      <c r="F344" s="68"/>
      <c r="G344" s="46"/>
      <c r="H344" s="70"/>
      <c r="I344" s="41"/>
      <c r="J344" s="41"/>
      <c r="K344" s="68"/>
      <c r="L344" s="41"/>
      <c r="M344" s="43"/>
      <c r="N344" s="68"/>
    </row>
    <row r="345" spans="1:31" s="17" customFormat="1" ht="14.1" customHeight="1">
      <c r="A345" s="68"/>
      <c r="B345" s="46"/>
      <c r="C345" s="46"/>
      <c r="D345" s="68"/>
      <c r="E345" s="43"/>
      <c r="F345" s="68"/>
      <c r="G345" s="46"/>
      <c r="H345" s="70"/>
      <c r="I345" s="41"/>
      <c r="J345" s="41"/>
      <c r="K345" s="68"/>
      <c r="L345" s="41"/>
      <c r="M345" s="43"/>
      <c r="N345" s="68"/>
      <c r="R345" s="68"/>
      <c r="S345" s="46"/>
      <c r="T345" s="33"/>
      <c r="U345" s="83"/>
      <c r="V345" s="83"/>
      <c r="W345" s="29"/>
      <c r="X345" s="20"/>
      <c r="Y345" s="84"/>
      <c r="Z345" s="84"/>
      <c r="AA345" s="83"/>
      <c r="AB345" s="31"/>
      <c r="AC345" s="53"/>
      <c r="AD345" s="53"/>
      <c r="AE345" s="86"/>
    </row>
    <row r="346" spans="1:31" s="17" customFormat="1" ht="14.1" customHeight="1">
      <c r="A346" s="68"/>
      <c r="B346" s="46"/>
      <c r="C346" s="33">
        <v>2</v>
      </c>
      <c r="D346" s="76" t="s">
        <v>62</v>
      </c>
      <c r="E346" s="28"/>
      <c r="F346" s="29" t="s">
        <v>7</v>
      </c>
      <c r="G346" s="20" t="s">
        <v>8</v>
      </c>
      <c r="H346" s="137">
        <v>1109.46</v>
      </c>
      <c r="I346" s="137"/>
      <c r="J346" s="28"/>
      <c r="K346" s="31" t="s">
        <v>36</v>
      </c>
      <c r="L346" s="53"/>
      <c r="M346" s="53" t="s">
        <v>23</v>
      </c>
      <c r="N346" s="34">
        <v>2219</v>
      </c>
      <c r="R346" s="68"/>
      <c r="S346" s="46"/>
      <c r="T346" s="33"/>
      <c r="U346" s="83"/>
      <c r="V346" s="83"/>
      <c r="W346" s="29"/>
      <c r="X346" s="20"/>
      <c r="Y346" s="84"/>
      <c r="Z346" s="84"/>
      <c r="AA346" s="83"/>
      <c r="AB346" s="31"/>
      <c r="AC346" s="53"/>
      <c r="AD346" s="53"/>
      <c r="AE346" s="86"/>
    </row>
    <row r="347" spans="1:31" s="17" customFormat="1" ht="14.1" customHeight="1">
      <c r="A347" s="68">
        <v>4</v>
      </c>
      <c r="B347" s="46" t="s">
        <v>30</v>
      </c>
      <c r="C347" s="46"/>
      <c r="D347" s="43"/>
      <c r="E347" s="43"/>
      <c r="F347" s="43"/>
      <c r="G347" s="41"/>
      <c r="H347" s="41"/>
      <c r="I347" s="41"/>
      <c r="J347" s="41"/>
      <c r="K347" s="43"/>
      <c r="L347" s="41"/>
      <c r="M347" s="43"/>
      <c r="N347" s="43"/>
      <c r="R347" s="68"/>
      <c r="S347" s="46"/>
      <c r="T347" s="33"/>
      <c r="U347" s="83"/>
      <c r="V347" s="83"/>
      <c r="W347" s="29"/>
      <c r="X347" s="20"/>
      <c r="Y347" s="84"/>
      <c r="Z347" s="84"/>
      <c r="AA347" s="83"/>
      <c r="AB347" s="31"/>
      <c r="AC347" s="53"/>
      <c r="AD347" s="53"/>
      <c r="AE347" s="86"/>
    </row>
    <row r="348" spans="1:31" s="17" customFormat="1" ht="14.1" customHeight="1">
      <c r="A348" s="68"/>
      <c r="B348" s="46" t="s">
        <v>31</v>
      </c>
      <c r="C348" s="46"/>
      <c r="D348" s="68"/>
      <c r="E348" s="43"/>
      <c r="F348" s="68"/>
      <c r="G348" s="46"/>
      <c r="H348" s="70"/>
      <c r="I348" s="41"/>
      <c r="J348" s="41"/>
      <c r="K348" s="68"/>
      <c r="L348" s="41"/>
      <c r="M348" s="43"/>
      <c r="N348" s="68"/>
      <c r="R348" s="68"/>
      <c r="S348" s="46"/>
      <c r="T348" s="33"/>
      <c r="U348" s="83"/>
      <c r="V348" s="83"/>
      <c r="W348" s="29"/>
      <c r="X348" s="20"/>
      <c r="Y348" s="84"/>
      <c r="Z348" s="84"/>
      <c r="AA348" s="83"/>
      <c r="AB348" s="31"/>
      <c r="AC348" s="53"/>
      <c r="AD348" s="53"/>
      <c r="AE348" s="86"/>
    </row>
    <row r="349" spans="1:31" s="17" customFormat="1" ht="14.1" customHeight="1">
      <c r="A349" s="68"/>
      <c r="B349" s="46"/>
      <c r="C349" s="46"/>
      <c r="D349" s="68"/>
      <c r="E349" s="43"/>
      <c r="F349" s="68"/>
      <c r="G349" s="46"/>
      <c r="H349" s="70"/>
      <c r="I349" s="41"/>
      <c r="J349" s="41"/>
      <c r="K349" s="68"/>
      <c r="L349" s="41"/>
      <c r="M349" s="43"/>
      <c r="N349" s="68"/>
      <c r="R349" s="68"/>
      <c r="S349" s="46"/>
      <c r="T349" s="33"/>
      <c r="U349" s="83"/>
      <c r="V349" s="83"/>
      <c r="W349" s="29"/>
      <c r="X349" s="20"/>
      <c r="Y349" s="84"/>
      <c r="Z349" s="84"/>
      <c r="AA349" s="83"/>
      <c r="AB349" s="31"/>
      <c r="AC349" s="53"/>
      <c r="AD349" s="53"/>
      <c r="AE349" s="86"/>
    </row>
    <row r="350" spans="1:31" s="17" customFormat="1" ht="14.1" customHeight="1">
      <c r="A350" s="68"/>
      <c r="B350" s="46"/>
      <c r="C350" s="33">
        <v>3</v>
      </c>
      <c r="D350" s="76" t="s">
        <v>62</v>
      </c>
      <c r="E350" s="28"/>
      <c r="F350" s="29" t="s">
        <v>7</v>
      </c>
      <c r="G350" s="20" t="s">
        <v>8</v>
      </c>
      <c r="H350" s="137">
        <v>843.92</v>
      </c>
      <c r="I350" s="137"/>
      <c r="J350" s="28"/>
      <c r="K350" s="31" t="s">
        <v>36</v>
      </c>
      <c r="L350" s="53"/>
      <c r="M350" s="53" t="s">
        <v>23</v>
      </c>
      <c r="N350" s="34">
        <v>2532</v>
      </c>
      <c r="R350" s="68"/>
      <c r="S350" s="46"/>
      <c r="T350" s="33"/>
      <c r="U350" s="83"/>
      <c r="V350" s="83"/>
      <c r="W350" s="29"/>
      <c r="X350" s="20"/>
      <c r="Y350" s="84"/>
      <c r="Z350" s="84"/>
      <c r="AA350" s="83"/>
      <c r="AB350" s="31"/>
      <c r="AC350" s="53"/>
      <c r="AD350" s="53"/>
      <c r="AE350" s="86"/>
    </row>
    <row r="351" spans="1:31" s="17" customFormat="1" ht="14.1" customHeight="1">
      <c r="A351" s="57">
        <v>5</v>
      </c>
      <c r="B351" s="46" t="s">
        <v>67</v>
      </c>
      <c r="C351" s="33"/>
      <c r="D351" s="83"/>
      <c r="E351" s="83"/>
      <c r="F351" s="29"/>
      <c r="G351" s="20"/>
      <c r="H351" s="84"/>
      <c r="I351" s="84"/>
      <c r="J351" s="83"/>
      <c r="K351" s="31"/>
      <c r="L351" s="53"/>
      <c r="M351" s="53"/>
      <c r="N351" s="86"/>
      <c r="R351" s="68"/>
      <c r="S351" s="46"/>
      <c r="T351" s="33"/>
      <c r="U351" s="83"/>
      <c r="V351" s="83"/>
      <c r="W351" s="29"/>
      <c r="X351" s="20"/>
      <c r="Y351" s="84"/>
      <c r="Z351" s="84"/>
      <c r="AA351" s="83"/>
      <c r="AB351" s="31"/>
      <c r="AC351" s="53"/>
      <c r="AD351" s="53"/>
      <c r="AE351" s="86"/>
    </row>
    <row r="352" spans="1:31" s="17" customFormat="1" ht="14.1" customHeight="1">
      <c r="A352" s="57"/>
      <c r="B352" s="46" t="s">
        <v>68</v>
      </c>
      <c r="C352" s="33"/>
      <c r="D352" s="83"/>
      <c r="E352" s="83"/>
      <c r="F352" s="29"/>
      <c r="G352" s="20"/>
      <c r="H352" s="84"/>
      <c r="I352" s="84"/>
      <c r="J352" s="83"/>
      <c r="K352" s="31"/>
      <c r="L352" s="53"/>
      <c r="M352" s="53"/>
      <c r="N352" s="86"/>
      <c r="R352" s="68"/>
      <c r="S352" s="46"/>
      <c r="T352" s="33"/>
      <c r="U352" s="83"/>
      <c r="V352" s="83"/>
      <c r="W352" s="29"/>
      <c r="X352" s="20"/>
      <c r="Y352" s="84"/>
      <c r="Z352" s="84"/>
      <c r="AA352" s="83"/>
      <c r="AB352" s="31"/>
      <c r="AC352" s="53"/>
      <c r="AD352" s="53"/>
      <c r="AE352" s="86"/>
    </row>
    <row r="353" spans="1:31" s="17" customFormat="1" ht="14.1" customHeight="1">
      <c r="A353" s="57"/>
      <c r="B353" s="46" t="s">
        <v>69</v>
      </c>
      <c r="C353" s="33"/>
      <c r="D353" s="83"/>
      <c r="E353" s="83"/>
      <c r="F353" s="29"/>
      <c r="G353" s="20"/>
      <c r="H353" s="84"/>
      <c r="I353" s="84"/>
      <c r="J353" s="83"/>
      <c r="K353" s="31"/>
      <c r="L353" s="53"/>
      <c r="M353" s="53"/>
      <c r="N353" s="86"/>
      <c r="R353" s="68"/>
      <c r="S353" s="46"/>
      <c r="T353" s="33"/>
      <c r="U353" s="83"/>
      <c r="V353" s="83"/>
      <c r="W353" s="29"/>
      <c r="X353" s="20"/>
      <c r="Y353" s="84"/>
      <c r="Z353" s="84"/>
      <c r="AA353" s="83"/>
      <c r="AB353" s="31"/>
      <c r="AC353" s="53"/>
      <c r="AD353" s="53"/>
      <c r="AE353" s="86"/>
    </row>
    <row r="354" spans="1:31" s="17" customFormat="1" ht="14.1" customHeight="1">
      <c r="A354" s="57"/>
      <c r="B354" s="46" t="s">
        <v>70</v>
      </c>
      <c r="C354" s="33"/>
      <c r="D354" s="83"/>
      <c r="E354" s="83"/>
      <c r="F354" s="29"/>
      <c r="G354" s="20"/>
      <c r="H354" s="84"/>
      <c r="I354" s="84"/>
      <c r="J354" s="83"/>
      <c r="K354" s="31"/>
      <c r="L354" s="53"/>
      <c r="M354" s="53"/>
      <c r="N354" s="86"/>
      <c r="R354" s="68"/>
      <c r="S354" s="46"/>
      <c r="T354" s="33"/>
      <c r="U354" s="83"/>
      <c r="V354" s="83"/>
      <c r="W354" s="29"/>
      <c r="X354" s="20"/>
      <c r="Y354" s="84"/>
      <c r="Z354" s="84"/>
      <c r="AA354" s="83"/>
      <c r="AB354" s="31"/>
      <c r="AC354" s="53"/>
      <c r="AD354" s="53"/>
      <c r="AE354" s="86"/>
    </row>
    <row r="355" spans="1:31" s="17" customFormat="1" ht="14.1" customHeight="1">
      <c r="A355" s="57"/>
      <c r="B355" s="31" t="s">
        <v>71</v>
      </c>
      <c r="C355" s="33"/>
      <c r="D355" s="83"/>
      <c r="E355" s="83"/>
      <c r="F355" s="29"/>
      <c r="G355" s="20"/>
      <c r="H355" s="84"/>
      <c r="I355" s="84"/>
      <c r="J355" s="83"/>
      <c r="K355" s="31"/>
      <c r="L355" s="53"/>
      <c r="M355" s="53"/>
      <c r="N355" s="86"/>
      <c r="R355" s="68"/>
      <c r="S355" s="46"/>
      <c r="T355" s="33"/>
      <c r="U355" s="83"/>
      <c r="V355" s="83"/>
      <c r="W355" s="29"/>
      <c r="X355" s="20"/>
      <c r="Y355" s="84"/>
      <c r="Z355" s="84"/>
      <c r="AA355" s="83"/>
      <c r="AB355" s="31"/>
      <c r="AC355" s="53"/>
      <c r="AD355" s="53"/>
      <c r="AE355" s="86"/>
    </row>
    <row r="356" spans="1:31" s="17" customFormat="1" ht="14.1" customHeight="1">
      <c r="A356" s="68"/>
      <c r="B356" s="46"/>
      <c r="C356" s="33"/>
      <c r="D356" s="83"/>
      <c r="E356" s="83"/>
      <c r="F356" s="29"/>
      <c r="G356" s="20"/>
      <c r="H356" s="84"/>
      <c r="I356" s="84"/>
      <c r="J356" s="83"/>
      <c r="K356" s="31"/>
      <c r="L356" s="53"/>
      <c r="M356" s="53"/>
      <c r="N356" s="86"/>
      <c r="R356" s="68"/>
      <c r="S356" s="46"/>
      <c r="T356" s="33"/>
      <c r="U356" s="83"/>
      <c r="V356" s="83"/>
      <c r="W356" s="29"/>
      <c r="X356" s="20"/>
      <c r="Y356" s="84"/>
      <c r="Z356" s="84"/>
      <c r="AA356" s="83"/>
      <c r="AB356" s="31"/>
      <c r="AC356" s="53"/>
      <c r="AD356" s="53"/>
      <c r="AE356" s="86"/>
    </row>
    <row r="357" spans="1:31" s="17" customFormat="1" ht="14.1" customHeight="1">
      <c r="A357" s="68"/>
      <c r="B357" s="46"/>
      <c r="C357" s="33">
        <v>1</v>
      </c>
      <c r="D357" s="83" t="s">
        <v>62</v>
      </c>
      <c r="E357" s="83"/>
      <c r="F357" s="29" t="s">
        <v>7</v>
      </c>
      <c r="G357" s="20" t="s">
        <v>8</v>
      </c>
      <c r="H357" s="137">
        <v>4694.8</v>
      </c>
      <c r="I357" s="137"/>
      <c r="J357" s="83"/>
      <c r="K357" s="31" t="s">
        <v>36</v>
      </c>
      <c r="L357" s="53"/>
      <c r="M357" s="53" t="s">
        <v>23</v>
      </c>
      <c r="N357" s="86">
        <v>4695</v>
      </c>
      <c r="R357" s="68"/>
      <c r="S357" s="46"/>
      <c r="T357" s="33"/>
      <c r="U357" s="83"/>
      <c r="V357" s="83"/>
      <c r="W357" s="29"/>
      <c r="X357" s="20"/>
      <c r="Y357" s="84"/>
      <c r="Z357" s="84"/>
      <c r="AA357" s="83"/>
      <c r="AB357" s="31"/>
      <c r="AC357" s="53"/>
      <c r="AD357" s="53"/>
      <c r="AE357" s="86"/>
    </row>
    <row r="358" spans="1:31" s="17" customFormat="1" ht="14.1" customHeight="1">
      <c r="A358" s="57">
        <v>6</v>
      </c>
      <c r="B358" s="31" t="s">
        <v>72</v>
      </c>
      <c r="C358" s="85"/>
      <c r="D358" s="83"/>
      <c r="E358" s="83"/>
      <c r="F358" s="29"/>
      <c r="G358" s="20"/>
      <c r="H358" s="84"/>
      <c r="I358" s="84"/>
      <c r="J358" s="83"/>
      <c r="K358" s="31"/>
      <c r="L358" s="53"/>
      <c r="M358" s="53"/>
      <c r="N358" s="86"/>
      <c r="R358" s="68"/>
      <c r="S358" s="46"/>
      <c r="T358" s="33"/>
      <c r="U358" s="83"/>
      <c r="V358" s="83"/>
      <c r="W358" s="29"/>
      <c r="X358" s="20"/>
      <c r="Y358" s="84"/>
      <c r="Z358" s="84"/>
      <c r="AA358" s="83"/>
      <c r="AB358" s="31"/>
      <c r="AC358" s="53"/>
      <c r="AD358" s="53"/>
      <c r="AE358" s="86"/>
    </row>
    <row r="359" spans="1:31" s="17" customFormat="1" ht="14.1" customHeight="1">
      <c r="A359" s="57"/>
      <c r="B359" s="31" t="s">
        <v>73</v>
      </c>
      <c r="C359" s="85"/>
      <c r="D359" s="83"/>
      <c r="E359" s="83"/>
      <c r="F359" s="29"/>
      <c r="G359" s="20"/>
      <c r="H359" s="84"/>
      <c r="I359" s="84"/>
      <c r="J359" s="83"/>
      <c r="K359" s="31"/>
      <c r="L359" s="53"/>
      <c r="M359" s="53"/>
      <c r="N359" s="86"/>
      <c r="R359" s="68"/>
      <c r="S359" s="46"/>
      <c r="T359" s="33"/>
      <c r="U359" s="83"/>
      <c r="V359" s="83"/>
      <c r="W359" s="29"/>
      <c r="X359" s="20"/>
      <c r="Y359" s="84"/>
      <c r="Z359" s="84"/>
      <c r="AA359" s="83"/>
      <c r="AB359" s="31"/>
      <c r="AC359" s="53"/>
      <c r="AD359" s="53"/>
      <c r="AE359" s="86"/>
    </row>
    <row r="360" spans="1:31" s="17" customFormat="1" ht="14.1" customHeight="1">
      <c r="A360" s="57"/>
      <c r="B360" s="31" t="s">
        <v>74</v>
      </c>
      <c r="C360" s="85"/>
      <c r="D360" s="83"/>
      <c r="E360" s="83"/>
      <c r="F360" s="29"/>
      <c r="G360" s="20"/>
      <c r="H360" s="84"/>
      <c r="I360" s="84"/>
      <c r="J360" s="83"/>
      <c r="K360" s="31"/>
      <c r="L360" s="53"/>
      <c r="M360" s="53"/>
      <c r="N360" s="86"/>
      <c r="R360" s="68"/>
      <c r="S360" s="46"/>
      <c r="T360" s="33"/>
      <c r="U360" s="83"/>
      <c r="V360" s="83"/>
      <c r="W360" s="29"/>
      <c r="X360" s="20"/>
      <c r="Y360" s="84"/>
      <c r="Z360" s="84"/>
      <c r="AA360" s="83"/>
      <c r="AB360" s="31"/>
      <c r="AC360" s="53"/>
      <c r="AD360" s="53"/>
      <c r="AE360" s="86"/>
    </row>
    <row r="361" spans="1:31" s="17" customFormat="1" ht="14.1" customHeight="1">
      <c r="A361" s="57"/>
      <c r="B361" s="31" t="s">
        <v>75</v>
      </c>
      <c r="C361" s="85"/>
      <c r="D361" s="83"/>
      <c r="E361" s="83"/>
      <c r="F361" s="29"/>
      <c r="G361" s="20"/>
      <c r="H361" s="84"/>
      <c r="I361" s="84"/>
      <c r="J361" s="83"/>
      <c r="K361" s="31"/>
      <c r="L361" s="53"/>
      <c r="M361" s="53"/>
      <c r="N361" s="86"/>
      <c r="R361" s="68"/>
      <c r="S361" s="46"/>
      <c r="T361" s="33"/>
      <c r="U361" s="83"/>
      <c r="V361" s="83"/>
      <c r="W361" s="29"/>
      <c r="X361" s="20"/>
      <c r="Y361" s="84"/>
      <c r="Z361" s="84"/>
      <c r="AA361" s="83"/>
      <c r="AB361" s="31"/>
      <c r="AC361" s="53"/>
      <c r="AD361" s="53"/>
      <c r="AE361" s="86"/>
    </row>
    <row r="362" spans="1:31" s="17" customFormat="1" ht="14.1" customHeight="1">
      <c r="A362" s="57"/>
      <c r="B362" s="31" t="s">
        <v>76</v>
      </c>
      <c r="C362" s="85"/>
      <c r="D362" s="83"/>
      <c r="E362" s="83"/>
      <c r="F362" s="29"/>
      <c r="G362" s="20"/>
      <c r="H362" s="84"/>
      <c r="I362" s="84"/>
      <c r="J362" s="83"/>
      <c r="K362" s="31"/>
      <c r="L362" s="53"/>
      <c r="M362" s="53"/>
      <c r="N362" s="86"/>
      <c r="R362" s="68"/>
      <c r="S362" s="46"/>
      <c r="T362" s="33"/>
      <c r="U362" s="83"/>
      <c r="V362" s="83"/>
      <c r="W362" s="29"/>
      <c r="X362" s="20"/>
      <c r="Y362" s="84"/>
      <c r="Z362" s="84"/>
      <c r="AA362" s="83"/>
      <c r="AB362" s="31"/>
      <c r="AC362" s="53"/>
      <c r="AD362" s="53"/>
      <c r="AE362" s="86"/>
    </row>
    <row r="363" spans="1:31" s="17" customFormat="1" ht="14.1" customHeight="1">
      <c r="A363" s="57"/>
      <c r="B363" s="31"/>
      <c r="C363" s="85"/>
      <c r="D363" s="83"/>
      <c r="E363" s="83"/>
      <c r="F363" s="29"/>
      <c r="G363" s="20"/>
      <c r="H363" s="84"/>
      <c r="I363" s="84"/>
      <c r="J363" s="83"/>
      <c r="K363" s="31"/>
      <c r="L363" s="53"/>
      <c r="M363" s="53"/>
      <c r="N363" s="86"/>
      <c r="R363" s="68"/>
      <c r="S363" s="46"/>
      <c r="T363" s="33"/>
      <c r="U363" s="83"/>
      <c r="V363" s="83"/>
      <c r="W363" s="29"/>
      <c r="X363" s="20"/>
      <c r="Y363" s="84"/>
      <c r="Z363" s="84"/>
      <c r="AA363" s="83"/>
      <c r="AB363" s="31"/>
      <c r="AC363" s="53"/>
      <c r="AD363" s="53"/>
      <c r="AE363" s="86"/>
    </row>
    <row r="364" spans="1:31" s="17" customFormat="1" ht="14.1" customHeight="1">
      <c r="A364" s="68"/>
      <c r="B364" s="46"/>
      <c r="C364" s="33">
        <v>1</v>
      </c>
      <c r="D364" s="83" t="s">
        <v>62</v>
      </c>
      <c r="E364" s="83"/>
      <c r="F364" s="29" t="s">
        <v>7</v>
      </c>
      <c r="G364" s="20" t="s">
        <v>8</v>
      </c>
      <c r="H364" s="137">
        <v>2042.43</v>
      </c>
      <c r="I364" s="137"/>
      <c r="J364" s="83"/>
      <c r="K364" s="31" t="s">
        <v>36</v>
      </c>
      <c r="L364" s="53"/>
      <c r="M364" s="53" t="s">
        <v>23</v>
      </c>
      <c r="N364" s="86">
        <v>2042</v>
      </c>
      <c r="R364" s="68"/>
      <c r="S364" s="46"/>
      <c r="T364" s="33"/>
      <c r="U364" s="83"/>
      <c r="V364" s="83"/>
      <c r="W364" s="29"/>
      <c r="X364" s="20"/>
      <c r="Y364" s="84"/>
      <c r="Z364" s="84"/>
      <c r="AA364" s="83"/>
      <c r="AB364" s="31"/>
      <c r="AC364" s="53"/>
      <c r="AD364" s="53"/>
      <c r="AE364" s="86"/>
    </row>
    <row r="365" spans="1:31" s="17" customFormat="1" ht="14.1" customHeight="1">
      <c r="A365" s="68">
        <v>7</v>
      </c>
      <c r="B365" s="45" t="s">
        <v>50</v>
      </c>
      <c r="C365" s="46"/>
      <c r="D365" s="43"/>
      <c r="E365" s="43"/>
      <c r="F365" s="43"/>
      <c r="G365" s="41"/>
      <c r="H365" s="41"/>
      <c r="I365" s="41"/>
      <c r="J365" s="41"/>
      <c r="K365" s="43"/>
      <c r="L365" s="41"/>
      <c r="M365" s="43"/>
      <c r="N365" s="43"/>
      <c r="R365" s="68"/>
      <c r="S365" s="46"/>
      <c r="T365" s="33"/>
      <c r="U365" s="83"/>
      <c r="V365" s="83"/>
      <c r="W365" s="29"/>
      <c r="X365" s="20"/>
      <c r="Y365" s="84"/>
      <c r="Z365" s="84"/>
      <c r="AA365" s="83"/>
      <c r="AB365" s="31"/>
      <c r="AC365" s="53"/>
      <c r="AD365" s="53"/>
      <c r="AE365" s="86"/>
    </row>
    <row r="366" spans="1:31" s="17" customFormat="1" ht="14.1" customHeight="1">
      <c r="A366" s="41"/>
      <c r="B366" s="45" t="s">
        <v>51</v>
      </c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R366" s="68"/>
      <c r="S366" s="46"/>
      <c r="T366" s="33"/>
      <c r="U366" s="83"/>
      <c r="V366" s="83"/>
      <c r="W366" s="29"/>
      <c r="X366" s="20"/>
      <c r="Y366" s="84"/>
      <c r="Z366" s="84"/>
      <c r="AA366" s="83"/>
      <c r="AB366" s="31"/>
      <c r="AC366" s="53"/>
      <c r="AD366" s="53"/>
      <c r="AE366" s="86"/>
    </row>
    <row r="367" spans="1:31" s="17" customFormat="1" ht="14.1" customHeight="1">
      <c r="A367" s="41"/>
      <c r="B367" s="45" t="s">
        <v>52</v>
      </c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R367" s="68"/>
      <c r="S367" s="46"/>
      <c r="T367" s="33"/>
      <c r="U367" s="83"/>
      <c r="V367" s="83"/>
      <c r="W367" s="29"/>
      <c r="X367" s="20"/>
      <c r="Y367" s="84"/>
      <c r="Z367" s="84"/>
      <c r="AA367" s="83"/>
      <c r="AB367" s="31"/>
      <c r="AC367" s="53"/>
      <c r="AD367" s="53"/>
      <c r="AE367" s="86"/>
    </row>
    <row r="368" spans="1:31" s="17" customFormat="1" ht="14.1" customHeight="1">
      <c r="A368" s="41"/>
      <c r="B368" s="45" t="s">
        <v>65</v>
      </c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R368" s="68"/>
      <c r="S368" s="46"/>
      <c r="T368" s="33"/>
      <c r="U368" s="83"/>
      <c r="V368" s="83"/>
      <c r="W368" s="29"/>
      <c r="X368" s="20"/>
      <c r="Y368" s="84"/>
      <c r="Z368" s="84"/>
      <c r="AA368" s="83"/>
      <c r="AB368" s="31"/>
      <c r="AC368" s="53"/>
      <c r="AD368" s="53"/>
      <c r="AE368" s="86"/>
    </row>
    <row r="369" spans="1:31" s="17" customFormat="1" ht="14.1" customHeight="1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R369" s="68"/>
      <c r="S369" s="46"/>
      <c r="T369" s="33"/>
      <c r="U369" s="83"/>
      <c r="V369" s="83"/>
      <c r="W369" s="29"/>
      <c r="X369" s="20"/>
      <c r="Y369" s="84"/>
      <c r="Z369" s="84"/>
      <c r="AA369" s="83"/>
      <c r="AB369" s="31"/>
      <c r="AC369" s="53"/>
      <c r="AD369" s="53"/>
      <c r="AE369" s="86"/>
    </row>
    <row r="370" spans="1:31" s="17" customFormat="1" ht="14.1" customHeight="1">
      <c r="A370" s="41"/>
      <c r="B370" s="41"/>
      <c r="C370" s="83" t="s">
        <v>37</v>
      </c>
      <c r="D370" s="28"/>
      <c r="E370" s="28"/>
      <c r="F370" s="29" t="s">
        <v>7</v>
      </c>
      <c r="G370" s="20" t="s">
        <v>8</v>
      </c>
      <c r="H370" s="137">
        <v>137</v>
      </c>
      <c r="I370" s="137"/>
      <c r="J370" s="28"/>
      <c r="K370" s="31" t="s">
        <v>21</v>
      </c>
      <c r="L370" s="53"/>
      <c r="M370" s="53" t="s">
        <v>23</v>
      </c>
      <c r="N370" s="34">
        <v>1370</v>
      </c>
      <c r="R370" s="68"/>
      <c r="S370" s="46"/>
      <c r="T370" s="33"/>
      <c r="U370" s="83"/>
      <c r="V370" s="83"/>
      <c r="W370" s="29"/>
      <c r="X370" s="20"/>
      <c r="Y370" s="84"/>
      <c r="Z370" s="84"/>
      <c r="AA370" s="83"/>
      <c r="AB370" s="31"/>
      <c r="AC370" s="53"/>
      <c r="AD370" s="53"/>
      <c r="AE370" s="86"/>
    </row>
    <row r="371" spans="1:31" s="17" customFormat="1" ht="14.1" customHeight="1">
      <c r="A371" s="68">
        <v>8</v>
      </c>
      <c r="B371" s="46" t="s">
        <v>47</v>
      </c>
      <c r="C371" s="46"/>
      <c r="D371" s="43"/>
      <c r="E371" s="43"/>
      <c r="F371" s="43"/>
      <c r="G371" s="41"/>
      <c r="H371" s="41"/>
      <c r="I371" s="41"/>
      <c r="J371" s="41"/>
      <c r="K371" s="43"/>
      <c r="L371" s="41"/>
      <c r="M371" s="43"/>
      <c r="N371" s="43"/>
      <c r="R371" s="68"/>
      <c r="S371" s="46"/>
      <c r="T371" s="33"/>
      <c r="U371" s="83"/>
      <c r="V371" s="83"/>
      <c r="W371" s="29"/>
      <c r="X371" s="20"/>
      <c r="Y371" s="84"/>
      <c r="Z371" s="84"/>
      <c r="AA371" s="83"/>
      <c r="AB371" s="31"/>
      <c r="AC371" s="53"/>
      <c r="AD371" s="53"/>
      <c r="AE371" s="86"/>
    </row>
    <row r="372" spans="1:31" s="17" customFormat="1" ht="14.1" customHeight="1">
      <c r="A372" s="46"/>
      <c r="B372" s="46" t="s">
        <v>48</v>
      </c>
      <c r="C372" s="46"/>
      <c r="D372" s="68"/>
      <c r="E372" s="44"/>
      <c r="F372" s="43"/>
      <c r="G372" s="46"/>
      <c r="H372" s="70"/>
      <c r="I372" s="41"/>
      <c r="J372" s="41"/>
      <c r="K372" s="68"/>
      <c r="L372" s="41"/>
      <c r="M372" s="44"/>
      <c r="N372" s="43"/>
      <c r="R372" s="68"/>
      <c r="S372" s="46"/>
      <c r="T372" s="33"/>
      <c r="U372" s="83"/>
      <c r="V372" s="83"/>
      <c r="W372" s="29"/>
      <c r="X372" s="20"/>
      <c r="Y372" s="84"/>
      <c r="Z372" s="84"/>
      <c r="AA372" s="83"/>
      <c r="AB372" s="31"/>
      <c r="AC372" s="53"/>
      <c r="AD372" s="53"/>
      <c r="AE372" s="86"/>
    </row>
    <row r="373" spans="1:31" s="17" customFormat="1" ht="14.1" customHeight="1">
      <c r="A373" s="46"/>
      <c r="B373" s="46" t="s">
        <v>64</v>
      </c>
      <c r="C373" s="46"/>
      <c r="D373" s="68"/>
      <c r="E373" s="44"/>
      <c r="F373" s="43"/>
      <c r="G373" s="46"/>
      <c r="H373" s="70"/>
      <c r="I373" s="41"/>
      <c r="J373" s="41"/>
      <c r="K373" s="68"/>
      <c r="L373" s="41"/>
      <c r="M373" s="44"/>
      <c r="N373" s="43"/>
      <c r="R373" s="68"/>
      <c r="S373" s="46"/>
      <c r="T373" s="33"/>
      <c r="U373" s="83"/>
      <c r="V373" s="83"/>
      <c r="W373" s="29"/>
      <c r="X373" s="20"/>
      <c r="Y373" s="84"/>
      <c r="Z373" s="84"/>
      <c r="AA373" s="83"/>
      <c r="AB373" s="31"/>
      <c r="AC373" s="53"/>
      <c r="AD373" s="53"/>
      <c r="AE373" s="86"/>
    </row>
    <row r="374" spans="1:31" s="17" customFormat="1" ht="14.1" customHeight="1">
      <c r="A374" s="46"/>
      <c r="B374" s="46"/>
      <c r="C374" s="46"/>
      <c r="D374" s="68"/>
      <c r="E374" s="44"/>
      <c r="F374" s="43"/>
      <c r="G374" s="46"/>
      <c r="H374" s="70"/>
      <c r="I374" s="41"/>
      <c r="J374" s="41"/>
      <c r="K374" s="68"/>
      <c r="L374" s="41"/>
      <c r="M374" s="44"/>
      <c r="N374" s="43"/>
      <c r="R374" s="68"/>
      <c r="S374" s="46"/>
      <c r="T374" s="33"/>
      <c r="U374" s="83"/>
      <c r="V374" s="83"/>
      <c r="W374" s="29"/>
      <c r="X374" s="20"/>
      <c r="Y374" s="84"/>
      <c r="Z374" s="84"/>
      <c r="AA374" s="83"/>
      <c r="AB374" s="31"/>
      <c r="AC374" s="53"/>
      <c r="AD374" s="53"/>
      <c r="AE374" s="86"/>
    </row>
    <row r="375" spans="1:31" s="17" customFormat="1" ht="14.1" customHeight="1">
      <c r="A375" s="46"/>
      <c r="B375" s="46"/>
      <c r="C375" s="137">
        <v>80</v>
      </c>
      <c r="D375" s="137"/>
      <c r="E375" s="28"/>
      <c r="F375" s="29" t="s">
        <v>7</v>
      </c>
      <c r="G375" s="20" t="s">
        <v>8</v>
      </c>
      <c r="H375" s="137">
        <v>160</v>
      </c>
      <c r="I375" s="137"/>
      <c r="J375" s="28"/>
      <c r="K375" s="31" t="s">
        <v>21</v>
      </c>
      <c r="L375" s="53"/>
      <c r="M375" s="53" t="s">
        <v>23</v>
      </c>
      <c r="N375" s="34">
        <v>12800</v>
      </c>
      <c r="R375" s="68"/>
      <c r="S375" s="46"/>
      <c r="T375" s="33"/>
      <c r="U375" s="83"/>
      <c r="V375" s="83"/>
      <c r="W375" s="29"/>
      <c r="X375" s="20"/>
      <c r="Y375" s="84"/>
      <c r="Z375" s="84"/>
      <c r="AA375" s="83"/>
      <c r="AB375" s="31"/>
      <c r="AC375" s="53"/>
      <c r="AD375" s="53"/>
      <c r="AE375" s="86"/>
    </row>
    <row r="376" spans="1:31" ht="14.1" customHeight="1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73"/>
      <c r="N376" s="73"/>
    </row>
    <row r="377" spans="1:31" ht="14.1" customHeight="1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</row>
    <row r="378" spans="1:31" ht="14.1" customHeight="1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 t="s">
        <v>53</v>
      </c>
      <c r="L378" s="41"/>
      <c r="M378" s="41" t="s">
        <v>8</v>
      </c>
      <c r="N378" s="70">
        <f>SUM(N171:N375)</f>
        <v>422356</v>
      </c>
    </row>
    <row r="379" spans="1:31" ht="14.1" customHeight="1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</row>
    <row r="380" spans="1:31" s="17" customFormat="1" ht="14.1" customHeight="1">
      <c r="A380" s="41"/>
      <c r="B380" s="89" t="s">
        <v>81</v>
      </c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70"/>
    </row>
    <row r="381" spans="1:31" s="17" customFormat="1" ht="14.1" customHeight="1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70"/>
    </row>
    <row r="382" spans="1:31" s="17" customFormat="1" ht="14.1" customHeight="1">
      <c r="A382" s="68">
        <v>1</v>
      </c>
      <c r="B382" s="46" t="s">
        <v>49</v>
      </c>
      <c r="C382" s="46"/>
      <c r="D382" s="43"/>
      <c r="E382" s="43"/>
      <c r="F382" s="43"/>
      <c r="G382" s="41"/>
      <c r="H382" s="41"/>
      <c r="I382" s="41"/>
      <c r="J382" s="41"/>
      <c r="K382" s="43"/>
      <c r="L382" s="41"/>
      <c r="M382" s="43"/>
      <c r="N382" s="43"/>
    </row>
    <row r="383" spans="1:31" s="17" customFormat="1" ht="14.1" customHeight="1">
      <c r="A383" s="46"/>
      <c r="B383" s="46" t="s">
        <v>44</v>
      </c>
      <c r="C383" s="46"/>
      <c r="D383" s="43"/>
      <c r="E383" s="43"/>
      <c r="F383" s="43"/>
      <c r="G383" s="41"/>
      <c r="H383" s="41"/>
      <c r="I383" s="41"/>
      <c r="J383" s="41"/>
      <c r="K383" s="43"/>
      <c r="L383" s="41"/>
      <c r="M383" s="43"/>
      <c r="N383" s="43"/>
    </row>
    <row r="384" spans="1:31" s="17" customFormat="1" ht="14.1" customHeight="1">
      <c r="A384" s="46"/>
      <c r="B384" s="46" t="s">
        <v>45</v>
      </c>
      <c r="C384" s="46"/>
      <c r="D384" s="43"/>
      <c r="E384" s="43"/>
      <c r="F384" s="43"/>
      <c r="G384" s="41"/>
      <c r="H384" s="41"/>
      <c r="I384" s="41"/>
      <c r="J384" s="41"/>
      <c r="K384" s="43"/>
      <c r="L384" s="41"/>
      <c r="M384" s="43"/>
      <c r="N384" s="43"/>
    </row>
    <row r="385" spans="1:20" s="17" customFormat="1" ht="14.1" customHeight="1">
      <c r="A385" s="46"/>
      <c r="B385" s="46" t="s">
        <v>46</v>
      </c>
      <c r="C385" s="46"/>
      <c r="D385" s="43"/>
      <c r="E385" s="43"/>
      <c r="F385" s="43"/>
      <c r="G385" s="41"/>
      <c r="H385" s="41"/>
      <c r="I385" s="41"/>
      <c r="J385" s="41"/>
      <c r="K385" s="43"/>
      <c r="L385" s="41"/>
      <c r="M385" s="43"/>
      <c r="N385" s="43"/>
    </row>
    <row r="386" spans="1:20" s="17" customFormat="1" ht="14.1" customHeight="1">
      <c r="A386" s="46"/>
      <c r="B386" s="46"/>
      <c r="C386" s="46"/>
      <c r="D386" s="69"/>
      <c r="E386" s="43"/>
      <c r="F386" s="68"/>
      <c r="G386" s="46"/>
      <c r="H386" s="70"/>
      <c r="I386" s="41"/>
      <c r="J386" s="41"/>
      <c r="K386" s="69"/>
      <c r="L386" s="41"/>
      <c r="M386" s="43"/>
      <c r="N386" s="68"/>
    </row>
    <row r="387" spans="1:20" s="17" customFormat="1" ht="14.1" customHeight="1">
      <c r="A387" s="46"/>
      <c r="B387" s="46"/>
      <c r="C387" s="83" t="s">
        <v>38</v>
      </c>
      <c r="D387" s="83"/>
      <c r="E387" s="83"/>
      <c r="F387" s="29" t="s">
        <v>7</v>
      </c>
      <c r="G387" s="20" t="s">
        <v>8</v>
      </c>
      <c r="H387" s="137">
        <v>18470</v>
      </c>
      <c r="I387" s="137"/>
      <c r="J387" s="83"/>
      <c r="K387" s="31" t="s">
        <v>36</v>
      </c>
      <c r="L387" s="53"/>
      <c r="M387" s="53" t="s">
        <v>23</v>
      </c>
      <c r="N387" s="86">
        <v>18470</v>
      </c>
    </row>
    <row r="388" spans="1:20" s="17" customFormat="1" ht="14.1" customHeight="1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M388" s="82"/>
      <c r="N388" s="90"/>
    </row>
    <row r="389" spans="1:20" s="17" customFormat="1" ht="14.1" customHeight="1">
      <c r="A389" s="41"/>
      <c r="B389" s="41"/>
      <c r="C389" s="42"/>
      <c r="D389" s="42"/>
      <c r="E389" s="42"/>
      <c r="F389" s="42"/>
      <c r="G389" s="88"/>
      <c r="H389" s="42"/>
      <c r="I389" s="42"/>
      <c r="J389" s="88"/>
      <c r="K389" s="42"/>
      <c r="L389" s="42"/>
      <c r="M389" s="42"/>
      <c r="N389" s="42"/>
    </row>
    <row r="390" spans="1:20" s="17" customFormat="1" ht="14.1" customHeight="1">
      <c r="A390" s="41"/>
      <c r="B390" s="41"/>
      <c r="C390" s="42"/>
      <c r="D390" s="42"/>
      <c r="E390" s="42"/>
      <c r="F390" s="139"/>
      <c r="G390" s="139"/>
      <c r="H390" s="139"/>
      <c r="I390" s="41" t="s">
        <v>77</v>
      </c>
      <c r="J390" s="41"/>
      <c r="K390" s="41"/>
      <c r="L390" s="41"/>
      <c r="M390" s="41" t="s">
        <v>8</v>
      </c>
      <c r="N390" s="70">
        <v>18470</v>
      </c>
    </row>
    <row r="391" spans="1:20" s="17" customFormat="1" ht="14.1" customHeight="1">
      <c r="A391" s="41"/>
      <c r="B391" s="41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20" s="17" customFormat="1" ht="14.1" customHeight="1">
      <c r="A392" s="41"/>
      <c r="B392" s="41"/>
      <c r="C392" s="41"/>
      <c r="D392" s="41"/>
      <c r="E392" s="41"/>
      <c r="F392" s="41"/>
      <c r="G392" s="41"/>
      <c r="H392" s="41"/>
      <c r="I392" s="41" t="s">
        <v>82</v>
      </c>
      <c r="J392" s="41"/>
      <c r="K392" s="41" t="s">
        <v>53</v>
      </c>
      <c r="L392" s="41"/>
      <c r="M392" s="41" t="s">
        <v>8</v>
      </c>
      <c r="N392" s="70">
        <f>N378</f>
        <v>422356</v>
      </c>
    </row>
    <row r="393" spans="1:20" ht="14.1" customHeight="1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</row>
    <row r="394" spans="1:20" s="17" customFormat="1" ht="14.1" customHeight="1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91"/>
      <c r="N394" s="91"/>
    </row>
    <row r="395" spans="1:20" s="17" customFormat="1" ht="14.1" customHeight="1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17" t="s">
        <v>24</v>
      </c>
      <c r="L395" s="41"/>
      <c r="M395" s="41" t="s">
        <v>8</v>
      </c>
      <c r="N395" s="70">
        <f>SUM(N390:N393)</f>
        <v>440826</v>
      </c>
    </row>
    <row r="396" spans="1:20" ht="14.1" customHeight="1"/>
    <row r="397" spans="1:20" ht="45.75" customHeight="1">
      <c r="B397" s="74" t="s">
        <v>58</v>
      </c>
      <c r="C397" s="74"/>
      <c r="D397" s="74"/>
      <c r="E397" s="74"/>
      <c r="F397" s="74"/>
      <c r="G397" s="74"/>
      <c r="H397" s="74"/>
      <c r="I397" s="136" t="s">
        <v>59</v>
      </c>
      <c r="J397" s="136"/>
      <c r="K397" s="136"/>
      <c r="L397" s="136"/>
      <c r="M397" s="136"/>
      <c r="R397" s="75"/>
      <c r="S397" s="135"/>
      <c r="T397" s="135"/>
    </row>
  </sheetData>
  <mergeCells count="110">
    <mergeCell ref="I260:M262"/>
    <mergeCell ref="H188:I188"/>
    <mergeCell ref="H192:I192"/>
    <mergeCell ref="H197:I197"/>
    <mergeCell ref="H201:I201"/>
    <mergeCell ref="H204:I204"/>
    <mergeCell ref="H207:I207"/>
    <mergeCell ref="H233:I233"/>
    <mergeCell ref="H234:I234"/>
    <mergeCell ref="H235:I235"/>
    <mergeCell ref="H212:I212"/>
    <mergeCell ref="H217:I217"/>
    <mergeCell ref="C109:E109"/>
    <mergeCell ref="H109:J109"/>
    <mergeCell ref="C115:E115"/>
    <mergeCell ref="H115:J115"/>
    <mergeCell ref="C66:E66"/>
    <mergeCell ref="H90:J90"/>
    <mergeCell ref="C95:E95"/>
    <mergeCell ref="H95:I95"/>
    <mergeCell ref="C98:E98"/>
    <mergeCell ref="H98:I98"/>
    <mergeCell ref="H81:J81"/>
    <mergeCell ref="C105:E105"/>
    <mergeCell ref="H105:J105"/>
    <mergeCell ref="C90:E90"/>
    <mergeCell ref="A1:N1"/>
    <mergeCell ref="C16:E16"/>
    <mergeCell ref="H16:J16"/>
    <mergeCell ref="A7:A8"/>
    <mergeCell ref="B7:B8"/>
    <mergeCell ref="C7:F8"/>
    <mergeCell ref="G7:I8"/>
    <mergeCell ref="J7:K8"/>
    <mergeCell ref="L7:N8"/>
    <mergeCell ref="C3:N5"/>
    <mergeCell ref="C13:E13"/>
    <mergeCell ref="H13:J13"/>
    <mergeCell ref="C121:E121"/>
    <mergeCell ref="H22:J22"/>
    <mergeCell ref="C25:E25"/>
    <mergeCell ref="H25:J25"/>
    <mergeCell ref="C28:E28"/>
    <mergeCell ref="H28:J28"/>
    <mergeCell ref="C33:E33"/>
    <mergeCell ref="H101:I101"/>
    <mergeCell ref="H33:J33"/>
    <mergeCell ref="C37:E37"/>
    <mergeCell ref="H37:J37"/>
    <mergeCell ref="C60:E60"/>
    <mergeCell ref="H60:J60"/>
    <mergeCell ref="C72:E72"/>
    <mergeCell ref="H72:J72"/>
    <mergeCell ref="H66:J66"/>
    <mergeCell ref="C41:E41"/>
    <mergeCell ref="H41:J41"/>
    <mergeCell ref="H52:I52"/>
    <mergeCell ref="C52:E52"/>
    <mergeCell ref="H45:J45"/>
    <mergeCell ref="C45:E45"/>
    <mergeCell ref="C57:E57"/>
    <mergeCell ref="H57:J57"/>
    <mergeCell ref="C101:E101"/>
    <mergeCell ref="H135:I135"/>
    <mergeCell ref="C135:E135"/>
    <mergeCell ref="H223:I223"/>
    <mergeCell ref="H228:I228"/>
    <mergeCell ref="H210:I210"/>
    <mergeCell ref="F390:H390"/>
    <mergeCell ref="C19:E19"/>
    <mergeCell ref="H19:J19"/>
    <mergeCell ref="C22:E22"/>
    <mergeCell ref="C131:E131"/>
    <mergeCell ref="H131:I131"/>
    <mergeCell ref="H121:I121"/>
    <mergeCell ref="H118:I118"/>
    <mergeCell ref="C118:E118"/>
    <mergeCell ref="C127:E127"/>
    <mergeCell ref="H127:I127"/>
    <mergeCell ref="C84:E84"/>
    <mergeCell ref="H84:I84"/>
    <mergeCell ref="C76:E76"/>
    <mergeCell ref="H76:J76"/>
    <mergeCell ref="C81:E81"/>
    <mergeCell ref="H87:J87"/>
    <mergeCell ref="C87:E87"/>
    <mergeCell ref="S397:T397"/>
    <mergeCell ref="I397:M397"/>
    <mergeCell ref="H370:I370"/>
    <mergeCell ref="H375:I375"/>
    <mergeCell ref="C375:D375"/>
    <mergeCell ref="C124:E124"/>
    <mergeCell ref="H124:J124"/>
    <mergeCell ref="H341:I341"/>
    <mergeCell ref="H350:I350"/>
    <mergeCell ref="H346:I346"/>
    <mergeCell ref="H171:I171"/>
    <mergeCell ref="H343:I343"/>
    <mergeCell ref="H342:I342"/>
    <mergeCell ref="C139:E139"/>
    <mergeCell ref="H139:J139"/>
    <mergeCell ref="I142:L142"/>
    <mergeCell ref="H248:I248"/>
    <mergeCell ref="I253:K253"/>
    <mergeCell ref="I147:M149"/>
    <mergeCell ref="H387:I387"/>
    <mergeCell ref="H364:I364"/>
    <mergeCell ref="H357:I357"/>
    <mergeCell ref="H177:I177"/>
    <mergeCell ref="H181:I181"/>
  </mergeCells>
  <pageMargins left="0.7" right="0.38" top="0.51" bottom="0.39" header="0.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GBPS Main Qazi Ahmed</vt:lpstr>
      <vt:lpstr>'GBPS Main Qazi Ahmed'!Print_Titles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Adnan Anwar</dc:creator>
  <cp:lastModifiedBy>NSC</cp:lastModifiedBy>
  <cp:lastPrinted>2016-11-21T14:01:08Z</cp:lastPrinted>
  <dcterms:created xsi:type="dcterms:W3CDTF">2013-01-17T19:09:23Z</dcterms:created>
  <dcterms:modified xsi:type="dcterms:W3CDTF">2016-11-21T14:01:24Z</dcterms:modified>
</cp:coreProperties>
</file>