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240" windowHeight="8130"/>
  </bookViews>
  <sheets>
    <sheet name="GGPS Unar Mohlla" sheetId="1" r:id="rId1"/>
  </sheets>
  <definedNames>
    <definedName name="_xlnm.Print_Titles" localSheetId="0">'GGPS Unar Mohlla'!$7:$8</definedName>
  </definedNames>
  <calcPr calcId="124519"/>
</workbook>
</file>

<file path=xl/calcChain.xml><?xml version="1.0" encoding="utf-8"?>
<calcChain xmlns="http://schemas.openxmlformats.org/spreadsheetml/2006/main">
  <c r="N217" i="1"/>
  <c r="N160"/>
  <c r="Q157"/>
  <c r="Q152"/>
  <c r="Q127"/>
  <c r="Q123"/>
  <c r="N231" l="1"/>
  <c r="N234" s="1"/>
  <c r="Q119" l="1"/>
  <c r="Q114" l="1"/>
  <c r="Q109"/>
  <c r="Q106"/>
  <c r="Q99"/>
  <c r="P99"/>
  <c r="P15"/>
  <c r="P16"/>
  <c r="P17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7"/>
  <c r="P88"/>
  <c r="P89"/>
  <c r="P90"/>
  <c r="P91"/>
  <c r="P95"/>
  <c r="P96"/>
  <c r="P97"/>
  <c r="P103"/>
  <c r="P104"/>
  <c r="P105"/>
  <c r="P116"/>
  <c r="P120"/>
  <c r="P121"/>
  <c r="K84"/>
  <c r="P86" s="1"/>
  <c r="Q79"/>
  <c r="Q68"/>
  <c r="Q64" l="1"/>
  <c r="Q35"/>
  <c r="Q147" l="1"/>
  <c r="Q145"/>
  <c r="Q91"/>
  <c r="Q140" l="1"/>
  <c r="Q15"/>
  <c r="Q12"/>
  <c r="Q133"/>
  <c r="Q102"/>
  <c r="Q61" l="1"/>
  <c r="Q130"/>
  <c r="Q94" l="1"/>
  <c r="Q86"/>
  <c r="Q76"/>
  <c r="Q73"/>
  <c r="Q54"/>
  <c r="Q47"/>
  <c r="Q40"/>
  <c r="Q30"/>
  <c r="Q22"/>
  <c r="Q136" l="1"/>
  <c r="Q18"/>
</calcChain>
</file>

<file path=xl/sharedStrings.xml><?xml version="1.0" encoding="utf-8"?>
<sst xmlns="http://schemas.openxmlformats.org/spreadsheetml/2006/main" count="342" uniqueCount="152">
  <si>
    <t>Name of work:</t>
  </si>
  <si>
    <t>S.#</t>
  </si>
  <si>
    <t>Desdcription</t>
  </si>
  <si>
    <t>Quanity</t>
  </si>
  <si>
    <t>Rate</t>
  </si>
  <si>
    <t>Unit</t>
  </si>
  <si>
    <t>Amount</t>
  </si>
  <si>
    <t>x</t>
  </si>
  <si>
    <t>=</t>
  </si>
  <si>
    <t>@</t>
  </si>
  <si>
    <t>Rs:</t>
  </si>
  <si>
    <t>%Cft</t>
  </si>
  <si>
    <t>2x</t>
  </si>
  <si>
    <t>Sft</t>
  </si>
  <si>
    <t>1x</t>
  </si>
  <si>
    <t>%0Cft</t>
  </si>
  <si>
    <t>Pacca  brick work in foundation and plinth with cement sand mortar ratio 1:6</t>
  </si>
  <si>
    <t>P.Cft</t>
  </si>
  <si>
    <t>Febrication of mild steel reinforcement for cement concrete including</t>
  </si>
  <si>
    <t>cutting bending and binding are laying making joints fastering including</t>
  </si>
  <si>
    <t>P.Cwt</t>
  </si>
  <si>
    <t>%Sft</t>
  </si>
  <si>
    <t>P.Rft</t>
  </si>
  <si>
    <t>Only Shutters</t>
  </si>
  <si>
    <t>P.Sft</t>
  </si>
  <si>
    <t>Rs</t>
  </si>
  <si>
    <t>Providing and laying topping cement concrete  ratio 1:2:4 including</t>
  </si>
  <si>
    <t xml:space="preserve">Two coat of bitumen laid hot using 34 lbs for %Sft over </t>
  </si>
  <si>
    <t>Preparing new surface painting door and windows</t>
  </si>
  <si>
    <t>New Surface</t>
  </si>
  <si>
    <t xml:space="preserve">Preparing new surface painting gaurds bars gates </t>
  </si>
  <si>
    <t>iron bars grating railing i.c standered bracess etc</t>
  </si>
  <si>
    <t>Total</t>
  </si>
  <si>
    <t>Pacca brick work in other than building with cement sand mortar ratio 1:6</t>
  </si>
  <si>
    <t xml:space="preserve">Cement concrete plain 1:3:6  placing compecting finishing </t>
  </si>
  <si>
    <t xml:space="preserve">curring  complete i.c screening and washing at stone </t>
  </si>
  <si>
    <t>Laying floor of approved with glazed 1/4" thick in white</t>
  </si>
  <si>
    <t>cement 1:2 over 3/4" thick cement mortar 1:2 complete</t>
  </si>
  <si>
    <t>White glazed tile 1/4" thick dado jointed in white cement</t>
  </si>
  <si>
    <t>laid over 1:2 cement sand mortar 3/4 thick i.c finishing</t>
  </si>
  <si>
    <t>Part (B) W/S &amp; S/Fitting</t>
  </si>
  <si>
    <t>S/F concelled Tee-stop cock of superior qulaity with C.P</t>
  </si>
  <si>
    <t>a)3/4" dia</t>
  </si>
  <si>
    <t>P.No</t>
  </si>
  <si>
    <t>10.00 Rft</t>
  </si>
  <si>
    <t>01 No</t>
  </si>
  <si>
    <t>Cement concrete brick or stone ballest 1-1/2" to 2" gauge ratio 1:5:10</t>
  </si>
  <si>
    <t>D.P.C 3" thick with cement sand and shingle concrete 1:2:4 including</t>
  </si>
  <si>
    <t>2 coats of asphalt mixture (SINO: 28 ©/P-19)</t>
  </si>
  <si>
    <t>Making Notice board with cement sand (SINO: 01 P-95)</t>
  </si>
  <si>
    <t>b) 1" dia</t>
  </si>
  <si>
    <t>c)  1/2" dia</t>
  </si>
  <si>
    <t xml:space="preserve">PRM Single Phase 220volts 2"x1-1/2" suctionand   &amp; delvery 40 feet head </t>
  </si>
  <si>
    <t xml:space="preserve">i.c base plate  form and also making cement concrete  1:3:6 plate form of </t>
  </si>
  <si>
    <t xml:space="preserve"> required base size and fixing nutus and bolts etc complete all respect (RA)</t>
  </si>
  <si>
    <t>Boaring for tube well in all water bearing soil from ground lead upto 100 feet</t>
  </si>
  <si>
    <t xml:space="preserve"> feet or 3.5 meter depth including sinking &amp; with drawing of casing pipe  </t>
  </si>
  <si>
    <t xml:space="preserve">P/F water pup set with diamond motar &amp; pump 1 HP 1400 PRM single </t>
  </si>
  <si>
    <t xml:space="preserve">Total </t>
  </si>
  <si>
    <t>(SINO: 4 / Page No: 15)</t>
  </si>
  <si>
    <t>(SINO: 4(e)/Page NO: 21)</t>
  </si>
  <si>
    <t>(SINO: 7(e)/Page No: 22)</t>
  </si>
  <si>
    <t>the cost of binding wire also removal rust from bars (SINO:8/P-17)</t>
  </si>
  <si>
    <t>surface finishing dividing into pannels (SINO: 16(a)/Page No: 42)</t>
  </si>
  <si>
    <t>Cement pointing including strucking joints on walls ratio 1:2 (SINO: 19(/P- 53)</t>
  </si>
  <si>
    <t>(SINO: 24/P-43)</t>
  </si>
  <si>
    <t>(SINO: 37/P-45)</t>
  </si>
  <si>
    <t xml:space="preserve"> roof and blinded sq: floor cft per %Sft (SINO: 13/P-35)</t>
  </si>
  <si>
    <t>Supplying and fixing in poistion iron steel grill size 1/4x3/4" of</t>
  </si>
  <si>
    <t>approved design i/c three cost of painting (weight not less than</t>
  </si>
  <si>
    <t>C/Room Patta</t>
  </si>
  <si>
    <t>01-No</t>
  </si>
  <si>
    <t>White washing three  coats (SINO:26/Page No: 54)</t>
  </si>
  <si>
    <t>Old Surfce</t>
  </si>
  <si>
    <t>No</t>
  </si>
  <si>
    <t>Dismentling 2nd class tile roofing (SINO: 22(b)/P-11)</t>
  </si>
  <si>
    <t>Primary coat of chalk under distempering (SINO:   23    /P-54   )</t>
  </si>
  <si>
    <t>3.7 lbs finishing grill (SINO: 26/P-93)</t>
  </si>
  <si>
    <t>Cement plaster 1/2" thick  upto 20' height ratio 1:6 (SINO: 13(b)/P-52)</t>
  </si>
  <si>
    <t>(SINO:  01     /P- 41   ) (PHE)</t>
  </si>
  <si>
    <t>C/Wall</t>
  </si>
  <si>
    <t xml:space="preserve">P/F verona Grade -1 marble flooring size 24'x12" &amp; 3/4" thick </t>
  </si>
  <si>
    <t xml:space="preserve">over bed 1" cement martor ratio 1:3  etc complete in allrespect </t>
  </si>
  <si>
    <t>i/c chamical poloishing (R.A)</t>
  </si>
  <si>
    <t>2" Thick</t>
  </si>
  <si>
    <t>P/F 22"x16" lav: basin in white glazed earthen ware complete</t>
  </si>
  <si>
    <t>with and cost of  W.I or C.I cantilever brackets 6" buitls into</t>
  </si>
  <si>
    <t>walls painted into cost iron brases making and iron of brass</t>
  </si>
  <si>
    <t>in walls and floor for pipe connection and making good c.c 1:2:4</t>
  </si>
  <si>
    <t>(SINO: 12/P-04)</t>
  </si>
  <si>
    <t>Providing and fixing 6'x2" or 6'x3" C.I floor trape of the approved</t>
  </si>
  <si>
    <t xml:space="preserve">self cleaning design with a C.I screwed down grating with or </t>
  </si>
  <si>
    <t>without a vent arn complete with and i.c making required numbers</t>
  </si>
  <si>
    <t>of holes in walls plinth and floor for pipe connections and making</t>
  </si>
  <si>
    <t>good cement concrete 1:2:4 (SINO: 20/P-6)</t>
  </si>
  <si>
    <t>Total Non Schedule Item</t>
  </si>
  <si>
    <t>30.00 Rft</t>
  </si>
  <si>
    <t>80.00 Rft</t>
  </si>
  <si>
    <t>25.00Rft</t>
  </si>
  <si>
    <t xml:space="preserve">Non Schedule Item </t>
  </si>
  <si>
    <t>Total Schedule Item</t>
  </si>
  <si>
    <t>Rehabilitation of Existing Primary/Elementary Schools in Taluka Qazi Ahmed 2016-17 Programme at GGPS Unar Mohllah Taluka Qazi Ahmed District S.Benazzirabad.</t>
  </si>
  <si>
    <t>Dismentling rolled steel beams iron rail (SINO: 42/P-13)</t>
  </si>
  <si>
    <t>Dismentling  brick work in lime or cement  mortar (SINO: 13/Page No: 10)</t>
  </si>
  <si>
    <t>R.C.C work including all labour and material exceipt the cost of steel reinforcement for</t>
  </si>
  <si>
    <t xml:space="preserve"> cement concrete its labour for bending and binding which will be paid sepretly.</t>
  </si>
  <si>
    <t>This rate also all kinds of forms mould liftting shuttering curring redering surface</t>
  </si>
  <si>
    <t xml:space="preserve"> (a) R.C.C plinth beam situe and litals roof slab etc completed in all respect ratio 1:2:4</t>
  </si>
  <si>
    <t>(SINO: 6/Page No: 17)</t>
  </si>
  <si>
    <t xml:space="preserve">P/F G.I framme chowkats  of size 7"x2" or 41/2" x3" used  for used </t>
  </si>
  <si>
    <t>door and door 20' gauge G.I sheet i.c welding  hinges fixing  at site</t>
  </si>
  <si>
    <t xml:space="preserve">with h necessary holds fasts filling with and repairing with jambs </t>
  </si>
  <si>
    <t xml:space="preserve">cement sand and slury ratio 1:6  the cost also carriage  tools and  </t>
  </si>
  <si>
    <t>plants making and fixing SINO: 29/P-93)</t>
  </si>
  <si>
    <t>Windows and door 20' gauge G.I sheet i.c welding  hinges fixing  at site</t>
  </si>
  <si>
    <t>plants making and fixing SINO: 28/P-93)</t>
  </si>
  <si>
    <t>First class deodar wood wrought joinery door/ windows etc fixed in position</t>
  </si>
  <si>
    <t xml:space="preserve"> i.c chowkats holds hinges iron tower bolts cleats handless and cords with </t>
  </si>
  <si>
    <t>hock etc deodar wood pannalled 1-3/4" thick pannels (SINO: 7 (b)/P-58)</t>
  </si>
  <si>
    <t>Cement plaster3/8" upto 20' height ratio 1:6 (SINO: 11(A)/Page-52)</t>
  </si>
  <si>
    <t>Cement plaster3/4" upto 20' height ratio 1:6 (SINO: 11(c)/Page-52)</t>
  </si>
  <si>
    <t>Extra labour for making cement bend pattas/bend arround straight or curved</t>
  </si>
  <si>
    <t xml:space="preserve"> opening and arround the edges roof slab the width not less than 6" with fine</t>
  </si>
  <si>
    <t>finishing as direction by Engineer Incharge  (SINo: 35/P-55)</t>
  </si>
  <si>
    <t>Making and fixing steel grated door with 1/16" thick sheeting angle</t>
  </si>
  <si>
    <t xml:space="preserve"> iron framme 2"x2"x3/8" and 3/4" centre to centre with locking </t>
  </si>
  <si>
    <t xml:space="preserve"> arrangment (SINO:31/Page No: 93)</t>
  </si>
  <si>
    <t>agregrate without shuttering (SINO: 5(b)/P-16)</t>
  </si>
  <si>
    <t>Filling watering and ramming earth floor from foundation New excavated from</t>
  </si>
  <si>
    <t xml:space="preserve"> out side lead upto one chiain  and lead upto 5' feet (SINO: 22/P-04)</t>
  </si>
  <si>
    <t>Distempering three  coats (SINO: 24(c)/Page-54)</t>
  </si>
  <si>
    <t>including edges of three coats (SINO: 5(c)/P-70)</t>
  </si>
  <si>
    <t>and similar open work (SINO: 5 (d)/P-70)</t>
  </si>
  <si>
    <t>Pacca brick work in ground floor with cement sand ratio 1:6 (SINO:5/P-22)</t>
  </si>
  <si>
    <t>Provsiding and fixing sq; type white glazed earthen ware W.C pan with i/c</t>
  </si>
  <si>
    <t xml:space="preserve">the cost of flushing cistern with enternal fitting and flush pipe with bend </t>
  </si>
  <si>
    <t xml:space="preserve">and making rquisite number of holes in wall plinth and floor for pipe </t>
  </si>
  <si>
    <t>connection and making good csement concrete 1:2:4 (ii) with 4 dia white</t>
  </si>
  <si>
    <t>glazed eathen ware trape and plastic thumble (SINO: 1(b)(ii)/P-01)</t>
  </si>
  <si>
    <t>Providing G.I pipe special and clamps etc i.c fixing  and fitting complete</t>
  </si>
  <si>
    <t xml:space="preserve"> with and i.c the cost breacking  through walls and roof making good etc </t>
  </si>
  <si>
    <t xml:space="preserve">painting two coats after cleaning  the pipe etc with white zink paint with </t>
  </si>
  <si>
    <t>pigment to match colour of the building (SINO: 1/P-12)</t>
  </si>
  <si>
    <t xml:space="preserve">S/F long bib cock of superior quality with C.P head 1/2 dia </t>
  </si>
  <si>
    <t>(SINI: 13 (a)/P-19)</t>
  </si>
  <si>
    <t xml:space="preserve">P/L UPVC pressure pipe of class -B equvalent fixing in trenche i/c with </t>
  </si>
  <si>
    <t xml:space="preserve">Z" joint with rubber ring i/c tesing with water to a head 61 meter of 200 ft: </t>
  </si>
  <si>
    <t>(SINO: 1(b)/P-22) (P.H.S)</t>
  </si>
  <si>
    <t>head (SINO: 12(a)/P-18)</t>
  </si>
  <si>
    <t>SCHEDULE "B"</t>
  </si>
  <si>
    <t>Contractor</t>
  </si>
  <si>
    <t>Executive  Engineer
 Education Works Division 
Shaheed Benazirabad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</si>
</sst>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i/>
      <u/>
      <sz val="14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6">
    <xf numFmtId="0" fontId="0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97">
    <xf numFmtId="0" fontId="0" fillId="0" borderId="0" xfId="0"/>
    <xf numFmtId="0" fontId="0" fillId="0" borderId="0" xfId="0"/>
    <xf numFmtId="0" fontId="2" fillId="0" borderId="0" xfId="37"/>
    <xf numFmtId="0" fontId="2" fillId="0" borderId="0" xfId="37" applyBorder="1"/>
    <xf numFmtId="0" fontId="2" fillId="0" borderId="0" xfId="37" applyAlignment="1">
      <alignment horizontal="center"/>
    </xf>
    <xf numFmtId="0" fontId="4" fillId="0" borderId="0" xfId="37" applyFont="1"/>
    <xf numFmtId="2" fontId="2" fillId="0" borderId="0" xfId="37" applyNumberFormat="1" applyAlignment="1"/>
    <xf numFmtId="0" fontId="4" fillId="0" borderId="0" xfId="37" applyFont="1" applyBorder="1"/>
    <xf numFmtId="0" fontId="4" fillId="0" borderId="0" xfId="37" applyFont="1" applyFill="1" applyBorder="1"/>
    <xf numFmtId="2" fontId="4" fillId="0" borderId="0" xfId="37" applyNumberFormat="1" applyFont="1" applyBorder="1"/>
    <xf numFmtId="0" fontId="2" fillId="0" borderId="0" xfId="37" applyFill="1" applyBorder="1"/>
    <xf numFmtId="2" fontId="2" fillId="0" borderId="0" xfId="37" applyNumberFormat="1" applyAlignment="1">
      <alignment horizontal="center"/>
    </xf>
    <xf numFmtId="0" fontId="2" fillId="0" borderId="0" xfId="37" applyBorder="1" applyAlignment="1">
      <alignment horizontal="center"/>
    </xf>
    <xf numFmtId="2" fontId="2" fillId="0" borderId="0" xfId="37" applyNumberFormat="1" applyBorder="1" applyAlignment="1">
      <alignment horizontal="center"/>
    </xf>
    <xf numFmtId="2" fontId="4" fillId="0" borderId="0" xfId="37" applyNumberFormat="1" applyFont="1" applyBorder="1" applyAlignment="1">
      <alignment horizontal="center"/>
    </xf>
    <xf numFmtId="0" fontId="2" fillId="0" borderId="0" xfId="37" applyFont="1" applyFill="1" applyBorder="1"/>
    <xf numFmtId="0" fontId="3" fillId="0" borderId="0" xfId="37" applyFont="1" applyFill="1" applyBorder="1"/>
    <xf numFmtId="0" fontId="6" fillId="0" borderId="0" xfId="37" applyFont="1" applyFill="1" applyBorder="1"/>
    <xf numFmtId="0" fontId="6" fillId="0" borderId="0" xfId="37" applyFont="1" applyBorder="1" applyAlignment="1">
      <alignment vertical="center"/>
    </xf>
    <xf numFmtId="0" fontId="4" fillId="0" borderId="0" xfId="37" applyFont="1" applyFill="1" applyBorder="1" applyAlignment="1">
      <alignment horizontal="center"/>
    </xf>
    <xf numFmtId="0" fontId="2" fillId="0" borderId="0" xfId="37" applyFill="1" applyBorder="1" applyAlignment="1">
      <alignment horizontal="center"/>
    </xf>
    <xf numFmtId="0" fontId="8" fillId="0" borderId="0" xfId="34" applyFont="1"/>
    <xf numFmtId="0" fontId="8" fillId="0" borderId="0" xfId="10" applyFont="1" applyAlignment="1">
      <alignment horizontal="center"/>
    </xf>
    <xf numFmtId="0" fontId="4" fillId="0" borderId="0" xfId="4" applyFont="1" applyBorder="1"/>
    <xf numFmtId="0" fontId="3" fillId="0" borderId="0" xfId="37" applyFont="1" applyAlignment="1">
      <alignment horizontal="left"/>
    </xf>
    <xf numFmtId="0" fontId="8" fillId="0" borderId="0" xfId="35" applyFont="1"/>
    <xf numFmtId="0" fontId="7" fillId="0" borderId="0" xfId="37" applyFont="1" applyAlignment="1">
      <alignment vertical="center"/>
    </xf>
    <xf numFmtId="0" fontId="3" fillId="0" borderId="0" xfId="37" applyFont="1" applyBorder="1" applyAlignment="1">
      <alignment horizontal="center" vertical="center" wrapText="1"/>
    </xf>
    <xf numFmtId="0" fontId="3" fillId="0" borderId="0" xfId="37" applyFont="1" applyBorder="1" applyAlignment="1">
      <alignment horizontal="center" vertical="center"/>
    </xf>
    <xf numFmtId="0" fontId="9" fillId="0" borderId="0" xfId="0" applyFont="1"/>
    <xf numFmtId="0" fontId="5" fillId="0" borderId="0" xfId="37" applyFont="1"/>
    <xf numFmtId="2" fontId="5" fillId="0" borderId="0" xfId="37" applyNumberFormat="1" applyFont="1" applyFill="1" applyBorder="1" applyAlignment="1">
      <alignment horizontal="right"/>
    </xf>
    <xf numFmtId="0" fontId="5" fillId="0" borderId="0" xfId="37" applyFont="1" applyAlignment="1"/>
    <xf numFmtId="0" fontId="5" fillId="0" borderId="0" xfId="37" applyFont="1" applyBorder="1" applyAlignment="1">
      <alignment horizontal="left"/>
    </xf>
    <xf numFmtId="2" fontId="5" fillId="0" borderId="0" xfId="37" applyNumberFormat="1" applyFont="1" applyBorder="1" applyAlignment="1">
      <alignment horizontal="right"/>
    </xf>
    <xf numFmtId="0" fontId="4" fillId="0" borderId="0" xfId="51" applyBorder="1"/>
    <xf numFmtId="0" fontId="4" fillId="0" borderId="0" xfId="51" applyFont="1" applyBorder="1"/>
    <xf numFmtId="0" fontId="4" fillId="0" borderId="0" xfId="51" applyFont="1" applyFill="1" applyBorder="1"/>
    <xf numFmtId="0" fontId="4" fillId="0" borderId="0" xfId="51" applyFill="1" applyBorder="1"/>
    <xf numFmtId="2" fontId="4" fillId="0" borderId="0" xfId="51" applyNumberFormat="1" applyFont="1" applyBorder="1" applyAlignment="1">
      <alignment horizontal="center"/>
    </xf>
    <xf numFmtId="0" fontId="4" fillId="0" borderId="0" xfId="48" applyFont="1" applyBorder="1"/>
    <xf numFmtId="2" fontId="4" fillId="0" borderId="0" xfId="48" applyNumberFormat="1" applyFont="1" applyBorder="1"/>
    <xf numFmtId="1" fontId="4" fillId="0" borderId="0" xfId="48" applyNumberFormat="1" applyFont="1" applyBorder="1"/>
    <xf numFmtId="0" fontId="4" fillId="0" borderId="0" xfId="48" applyFont="1" applyBorder="1" applyAlignment="1">
      <alignment horizontal="center" vertical="center"/>
    </xf>
    <xf numFmtId="0" fontId="4" fillId="0" borderId="0" xfId="48" applyFont="1" applyBorder="1" applyAlignment="1">
      <alignment vertical="center"/>
    </xf>
    <xf numFmtId="0" fontId="4" fillId="0" borderId="0" xfId="6" applyFont="1" applyBorder="1"/>
    <xf numFmtId="0" fontId="8" fillId="0" borderId="0" xfId="26" applyFont="1" applyAlignment="1">
      <alignment horizontal="left"/>
    </xf>
    <xf numFmtId="2" fontId="4" fillId="0" borderId="0" xfId="51" applyNumberFormat="1" applyAlignment="1"/>
    <xf numFmtId="1" fontId="4" fillId="0" borderId="0" xfId="51" applyNumberFormat="1" applyFont="1" applyBorder="1"/>
    <xf numFmtId="1" fontId="4" fillId="0" borderId="0" xfId="51" applyNumberFormat="1" applyFont="1" applyBorder="1" applyAlignment="1">
      <alignment horizontal="center"/>
    </xf>
    <xf numFmtId="1" fontId="4" fillId="0" borderId="0" xfId="51" applyNumberFormat="1" applyAlignment="1">
      <alignment horizontal="center"/>
    </xf>
    <xf numFmtId="2" fontId="5" fillId="0" borderId="0" xfId="37" applyNumberFormat="1" applyFont="1" applyBorder="1" applyAlignment="1">
      <alignment horizontal="left"/>
    </xf>
    <xf numFmtId="0" fontId="8" fillId="0" borderId="0" xfId="10" applyFont="1"/>
    <xf numFmtId="0" fontId="0" fillId="0" borderId="0" xfId="0"/>
    <xf numFmtId="0" fontId="0" fillId="0" borderId="0" xfId="0" applyBorder="1"/>
    <xf numFmtId="0" fontId="6" fillId="0" borderId="0" xfId="0" applyFont="1"/>
    <xf numFmtId="0" fontId="2" fillId="0" borderId="0" xfId="37" applyFont="1"/>
    <xf numFmtId="0" fontId="6" fillId="0" borderId="0" xfId="37" applyFont="1"/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right"/>
    </xf>
    <xf numFmtId="0" fontId="2" fillId="0" borderId="0" xfId="37" applyFont="1" applyBorder="1"/>
    <xf numFmtId="2" fontId="2" fillId="0" borderId="0" xfId="37" applyNumberFormat="1" applyFont="1"/>
    <xf numFmtId="2" fontId="2" fillId="0" borderId="0" xfId="37" applyNumberFormat="1" applyFont="1" applyAlignment="1">
      <alignment horizontal="left"/>
    </xf>
    <xf numFmtId="0" fontId="2" fillId="0" borderId="0" xfId="37" applyFont="1" applyAlignment="1"/>
    <xf numFmtId="2" fontId="2" fillId="0" borderId="0" xfId="37" applyNumberFormat="1" applyFont="1" applyBorder="1" applyAlignment="1">
      <alignment horizontal="right"/>
    </xf>
    <xf numFmtId="0" fontId="2" fillId="0" borderId="0" xfId="37" applyFont="1" applyBorder="1" applyAlignment="1">
      <alignment horizontal="left"/>
    </xf>
    <xf numFmtId="0" fontId="2" fillId="0" borderId="0" xfId="37" applyFont="1" applyAlignment="1">
      <alignment horizontal="center"/>
    </xf>
    <xf numFmtId="1" fontId="2" fillId="0" borderId="0" xfId="37" applyNumberFormat="1" applyFont="1" applyAlignment="1">
      <alignment horizontal="left"/>
    </xf>
    <xf numFmtId="2" fontId="2" fillId="0" borderId="0" xfId="37" applyNumberFormat="1" applyFont="1" applyBorder="1" applyAlignment="1">
      <alignment horizontal="left"/>
    </xf>
    <xf numFmtId="0" fontId="2" fillId="0" borderId="0" xfId="37" applyFont="1" applyBorder="1" applyAlignment="1">
      <alignment horizontal="center"/>
    </xf>
    <xf numFmtId="2" fontId="2" fillId="0" borderId="1" xfId="37" applyNumberFormat="1" applyFont="1" applyBorder="1" applyAlignment="1">
      <alignment horizontal="center"/>
    </xf>
    <xf numFmtId="0" fontId="2" fillId="0" borderId="0" xfId="37" applyFont="1" applyBorder="1" applyAlignment="1">
      <alignment vertical="center"/>
    </xf>
    <xf numFmtId="2" fontId="2" fillId="0" borderId="0" xfId="37" applyNumberFormat="1" applyFont="1" applyFill="1" applyBorder="1" applyAlignment="1">
      <alignment horizontal="left"/>
    </xf>
    <xf numFmtId="164" fontId="2" fillId="0" borderId="0" xfId="37" applyNumberFormat="1" applyFont="1" applyAlignment="1">
      <alignment horizontal="left"/>
    </xf>
    <xf numFmtId="2" fontId="2" fillId="0" borderId="1" xfId="37" applyNumberFormat="1" applyFont="1" applyBorder="1" applyAlignment="1">
      <alignment horizontal="right"/>
    </xf>
    <xf numFmtId="2" fontId="2" fillId="0" borderId="0" xfId="37" applyNumberFormat="1" applyFont="1" applyFill="1" applyBorder="1" applyAlignment="1">
      <alignment horizontal="right"/>
    </xf>
    <xf numFmtId="2" fontId="2" fillId="0" borderId="0" xfId="37" applyNumberFormat="1" applyFont="1" applyBorder="1" applyAlignment="1">
      <alignment horizontal="center"/>
    </xf>
    <xf numFmtId="0" fontId="2" fillId="0" borderId="0" xfId="35" applyFont="1"/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2" fillId="0" borderId="0" xfId="37" applyFont="1" applyAlignment="1">
      <alignment horizontal="left"/>
    </xf>
    <xf numFmtId="0" fontId="6" fillId="0" borderId="0" xfId="37" applyFont="1" applyAlignment="1">
      <alignment horizontal="left"/>
    </xf>
    <xf numFmtId="0" fontId="2" fillId="0" borderId="0" xfId="0" applyFont="1"/>
    <xf numFmtId="0" fontId="2" fillId="0" borderId="0" xfId="4" applyFont="1" applyBorder="1" applyAlignment="1">
      <alignment vertical="center"/>
    </xf>
    <xf numFmtId="0" fontId="2" fillId="0" borderId="0" xfId="24" applyFont="1"/>
    <xf numFmtId="0" fontId="2" fillId="0" borderId="0" xfId="37" applyFont="1" applyAlignment="1">
      <alignment horizontal="right"/>
    </xf>
    <xf numFmtId="2" fontId="2" fillId="0" borderId="0" xfId="37" applyNumberFormat="1" applyFont="1" applyAlignment="1">
      <alignment horizontal="right"/>
    </xf>
    <xf numFmtId="2" fontId="2" fillId="0" borderId="0" xfId="37" applyNumberFormat="1" applyFont="1" applyBorder="1" applyAlignment="1"/>
    <xf numFmtId="2" fontId="2" fillId="0" borderId="0" xfId="37" applyNumberFormat="1" applyFont="1" applyAlignment="1"/>
    <xf numFmtId="2" fontId="2" fillId="0" borderId="0" xfId="37" applyNumberFormat="1" applyFont="1" applyBorder="1"/>
    <xf numFmtId="1" fontId="2" fillId="0" borderId="0" xfId="37" applyNumberFormat="1" applyFont="1" applyBorder="1"/>
    <xf numFmtId="2" fontId="2" fillId="0" borderId="0" xfId="37" applyNumberFormat="1" applyFont="1" applyBorder="1" applyAlignment="1">
      <alignment vertical="center"/>
    </xf>
    <xf numFmtId="164" fontId="2" fillId="0" borderId="0" xfId="37" applyNumberFormat="1" applyFont="1" applyBorder="1" applyAlignment="1">
      <alignment vertical="center"/>
    </xf>
    <xf numFmtId="0" fontId="2" fillId="0" borderId="0" xfId="37" applyFont="1" applyBorder="1" applyAlignment="1">
      <alignment horizontal="center" vertical="center"/>
    </xf>
    <xf numFmtId="2" fontId="2" fillId="0" borderId="0" xfId="37" applyNumberFormat="1" applyFont="1" applyBorder="1" applyAlignment="1">
      <alignment horizontal="right" vertical="center"/>
    </xf>
    <xf numFmtId="1" fontId="2" fillId="0" borderId="0" xfId="37" applyNumberFormat="1" applyFont="1" applyBorder="1" applyAlignment="1">
      <alignment vertical="center"/>
    </xf>
    <xf numFmtId="0" fontId="2" fillId="0" borderId="0" xfId="37" applyFont="1" applyBorder="1" applyAlignment="1"/>
    <xf numFmtId="0" fontId="2" fillId="0" borderId="0" xfId="4" applyFont="1" applyFill="1" applyBorder="1"/>
    <xf numFmtId="0" fontId="2" fillId="0" borderId="0" xfId="4" applyFont="1" applyBorder="1"/>
    <xf numFmtId="0" fontId="2" fillId="0" borderId="0" xfId="37" applyFont="1" applyAlignment="1">
      <alignment vertical="center"/>
    </xf>
    <xf numFmtId="0" fontId="2" fillId="0" borderId="0" xfId="24" applyFont="1" applyAlignment="1">
      <alignment horizontal="center"/>
    </xf>
    <xf numFmtId="0" fontId="2" fillId="0" borderId="0" xfId="37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2" fontId="8" fillId="0" borderId="0" xfId="0" applyNumberFormat="1" applyFont="1" applyAlignment="1">
      <alignment horizontal="left"/>
    </xf>
    <xf numFmtId="2" fontId="2" fillId="0" borderId="7" xfId="37" applyNumberFormat="1" applyFont="1" applyBorder="1" applyAlignment="1">
      <alignment horizontal="right"/>
    </xf>
    <xf numFmtId="2" fontId="2" fillId="0" borderId="7" xfId="37" applyNumberFormat="1" applyFont="1" applyBorder="1" applyAlignment="1">
      <alignment horizontal="left"/>
    </xf>
    <xf numFmtId="0" fontId="2" fillId="0" borderId="0" xfId="37" applyFont="1" applyBorder="1" applyAlignment="1">
      <alignment horizontal="center"/>
    </xf>
    <xf numFmtId="0" fontId="8" fillId="0" borderId="7" xfId="0" applyFont="1" applyBorder="1"/>
    <xf numFmtId="2" fontId="2" fillId="0" borderId="0" xfId="37" applyNumberFormat="1" applyFont="1" applyAlignment="1">
      <alignment horizontal="left"/>
    </xf>
    <xf numFmtId="164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Alignment="1">
      <alignment horizontal="left"/>
    </xf>
    <xf numFmtId="164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Alignment="1">
      <alignment horizontal="center"/>
    </xf>
    <xf numFmtId="2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164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0" fontId="2" fillId="0" borderId="0" xfId="37" applyFont="1" applyAlignment="1">
      <alignment horizontal="center"/>
    </xf>
    <xf numFmtId="0" fontId="0" fillId="0" borderId="0" xfId="0" applyAlignment="1">
      <alignment vertical="top"/>
    </xf>
    <xf numFmtId="0" fontId="2" fillId="0" borderId="0" xfId="37" applyFont="1" applyBorder="1" applyAlignment="1">
      <alignment horizontal="left" vertical="center"/>
    </xf>
    <xf numFmtId="0" fontId="0" fillId="0" borderId="0" xfId="0" applyFont="1"/>
    <xf numFmtId="0" fontId="2" fillId="0" borderId="0" xfId="37" applyFont="1" applyBorder="1" applyAlignment="1">
      <alignment horizontal="center" vertical="center" wrapText="1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0" fontId="2" fillId="0" borderId="0" xfId="37" applyFont="1" applyAlignment="1">
      <alignment horizontal="center"/>
    </xf>
    <xf numFmtId="2" fontId="6" fillId="0" borderId="0" xfId="42" applyNumberFormat="1" applyFont="1" applyBorder="1" applyAlignment="1">
      <alignment horizontal="left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164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Border="1" applyAlignment="1">
      <alignment horizontal="left"/>
    </xf>
    <xf numFmtId="0" fontId="0" fillId="0" borderId="7" xfId="0" applyBorder="1"/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164" fontId="2" fillId="0" borderId="0" xfId="37" applyNumberFormat="1" applyFont="1" applyAlignment="1">
      <alignment horizontal="left"/>
    </xf>
    <xf numFmtId="2" fontId="2" fillId="0" borderId="0" xfId="37" applyNumberFormat="1" applyFont="1" applyBorder="1" applyAlignment="1">
      <alignment horizontal="left"/>
    </xf>
    <xf numFmtId="0" fontId="2" fillId="0" borderId="0" xfId="37" applyFont="1" applyAlignment="1">
      <alignment horizontal="center"/>
    </xf>
    <xf numFmtId="0" fontId="4" fillId="0" borderId="0" xfId="37" applyFont="1" applyAlignment="1">
      <alignment horizontal="center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0" fontId="2" fillId="0" borderId="0" xfId="37" applyFont="1" applyAlignment="1">
      <alignment horizontal="center"/>
    </xf>
    <xf numFmtId="2" fontId="2" fillId="0" borderId="0" xfId="37" applyNumberFormat="1" applyFont="1" applyBorder="1" applyAlignment="1">
      <alignment horizontal="left"/>
    </xf>
    <xf numFmtId="2" fontId="5" fillId="0" borderId="0" xfId="37" applyNumberFormat="1" applyFont="1" applyAlignment="1">
      <alignment horizontal="left"/>
    </xf>
    <xf numFmtId="0" fontId="4" fillId="0" borderId="0" xfId="37" applyFont="1" applyAlignment="1">
      <alignment horizontal="center"/>
    </xf>
    <xf numFmtId="0" fontId="4" fillId="0" borderId="0" xfId="51" applyAlignment="1">
      <alignment horizontal="center"/>
    </xf>
    <xf numFmtId="0" fontId="2" fillId="0" borderId="0" xfId="37" applyAlignment="1">
      <alignment horizontal="center"/>
    </xf>
    <xf numFmtId="0" fontId="0" fillId="0" borderId="0" xfId="0" applyFont="1" applyAlignment="1">
      <alignment horizontal="center"/>
    </xf>
    <xf numFmtId="2" fontId="8" fillId="0" borderId="0" xfId="0" applyNumberFormat="1" applyFont="1" applyBorder="1" applyAlignment="1">
      <alignment horizontal="center"/>
    </xf>
    <xf numFmtId="0" fontId="11" fillId="0" borderId="0" xfId="0" applyFont="1"/>
    <xf numFmtId="2" fontId="0" fillId="0" borderId="7" xfId="0" applyNumberFormat="1" applyBorder="1" applyAlignment="1">
      <alignment horizontal="left"/>
    </xf>
    <xf numFmtId="0" fontId="8" fillId="0" borderId="6" xfId="0" applyFont="1" applyBorder="1"/>
    <xf numFmtId="2" fontId="2" fillId="0" borderId="0" xfId="37" applyNumberFormat="1" applyFont="1" applyAlignment="1">
      <alignment horizontal="center"/>
    </xf>
    <xf numFmtId="2" fontId="2" fillId="0" borderId="0" xfId="37" applyNumberFormat="1" applyFont="1" applyAlignment="1">
      <alignment horizontal="left"/>
    </xf>
    <xf numFmtId="164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164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0" fontId="2" fillId="0" borderId="0" xfId="37" applyAlignment="1">
      <alignment horizontal="center"/>
    </xf>
    <xf numFmtId="0" fontId="8" fillId="0" borderId="0" xfId="11" applyFont="1"/>
    <xf numFmtId="0" fontId="2" fillId="0" borderId="0" xfId="6" applyFont="1" applyBorder="1"/>
    <xf numFmtId="0" fontId="2" fillId="0" borderId="0" xfId="24" applyFont="1" applyBorder="1"/>
    <xf numFmtId="2" fontId="2" fillId="0" borderId="0" xfId="37" applyNumberFormat="1" applyFont="1" applyAlignment="1">
      <alignment horizontal="left"/>
    </xf>
    <xf numFmtId="0" fontId="12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2" fontId="2" fillId="0" borderId="0" xfId="37" applyNumberFormat="1" applyFont="1" applyAlignment="1">
      <alignment horizontal="center"/>
    </xf>
    <xf numFmtId="2" fontId="5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0" fontId="12" fillId="0" borderId="0" xfId="0" applyFont="1" applyAlignment="1">
      <alignment horizontal="center" vertical="top" wrapText="1"/>
    </xf>
    <xf numFmtId="2" fontId="2" fillId="0" borderId="0" xfId="37" applyNumberFormat="1" applyFont="1" applyAlignment="1">
      <alignment horizontal="left"/>
    </xf>
    <xf numFmtId="2" fontId="8" fillId="0" borderId="0" xfId="0" applyNumberFormat="1" applyFont="1" applyBorder="1" applyAlignment="1">
      <alignment horizontal="center"/>
    </xf>
    <xf numFmtId="0" fontId="10" fillId="0" borderId="0" xfId="37" applyFont="1" applyAlignment="1">
      <alignment horizontal="center"/>
    </xf>
    <xf numFmtId="0" fontId="3" fillId="0" borderId="4" xfId="37" applyFont="1" applyBorder="1" applyAlignment="1">
      <alignment horizontal="center" vertical="center" wrapText="1"/>
    </xf>
    <xf numFmtId="0" fontId="3" fillId="0" borderId="5" xfId="37" applyFont="1" applyBorder="1" applyAlignment="1">
      <alignment horizontal="center" vertical="center" wrapText="1"/>
    </xf>
    <xf numFmtId="0" fontId="3" fillId="0" borderId="8" xfId="37" applyFont="1" applyBorder="1" applyAlignment="1">
      <alignment horizontal="center" vertical="center"/>
    </xf>
    <xf numFmtId="0" fontId="3" fillId="0" borderId="9" xfId="37" applyFont="1" applyBorder="1" applyAlignment="1">
      <alignment horizontal="center" vertical="center"/>
    </xf>
    <xf numFmtId="0" fontId="3" fillId="0" borderId="4" xfId="37" applyFont="1" applyBorder="1" applyAlignment="1">
      <alignment horizontal="center" vertical="center"/>
    </xf>
    <xf numFmtId="0" fontId="3" fillId="0" borderId="6" xfId="37" applyFont="1" applyBorder="1" applyAlignment="1">
      <alignment horizontal="center" vertical="center"/>
    </xf>
    <xf numFmtId="0" fontId="3" fillId="0" borderId="3" xfId="37" applyFont="1" applyBorder="1" applyAlignment="1">
      <alignment horizontal="center" vertical="center"/>
    </xf>
    <xf numFmtId="0" fontId="3" fillId="0" borderId="5" xfId="37" applyFont="1" applyBorder="1" applyAlignment="1">
      <alignment horizontal="center" vertical="center"/>
    </xf>
    <xf numFmtId="0" fontId="3" fillId="0" borderId="7" xfId="37" applyFont="1" applyBorder="1" applyAlignment="1">
      <alignment horizontal="center" vertical="center"/>
    </xf>
    <xf numFmtId="0" fontId="3" fillId="0" borderId="2" xfId="37" applyFont="1" applyBorder="1" applyAlignment="1">
      <alignment horizontal="center" vertical="center"/>
    </xf>
    <xf numFmtId="0" fontId="3" fillId="0" borderId="0" xfId="37" applyFont="1" applyAlignment="1">
      <alignment horizontal="left" vertical="top" wrapText="1"/>
    </xf>
    <xf numFmtId="164" fontId="2" fillId="0" borderId="0" xfId="37" applyNumberFormat="1" applyFont="1" applyAlignment="1">
      <alignment horizontal="left"/>
    </xf>
  </cellXfs>
  <cellStyles count="146">
    <cellStyle name="Comma 3" xfId="38"/>
    <cellStyle name="Comma 3 2" xfId="52"/>
    <cellStyle name="Comma 3 3" xfId="47"/>
    <cellStyle name="Comma 3 4" xfId="49"/>
    <cellStyle name="Comma 3 5" xfId="56"/>
    <cellStyle name="Comma 3 6" xfId="57"/>
    <cellStyle name="Comma 3 7" xfId="58"/>
    <cellStyle name="Normal" xfId="0" builtinId="0"/>
    <cellStyle name="Normal 10" xfId="37"/>
    <cellStyle name="Normal 10 2" xfId="51"/>
    <cellStyle name="Normal 10 3" xfId="48"/>
    <cellStyle name="Normal 10 4" xfId="54"/>
    <cellStyle name="Normal 10 5" xfId="59"/>
    <cellStyle name="Normal 10 6" xfId="60"/>
    <cellStyle name="Normal 11" xfId="145"/>
    <cellStyle name="Normal 12" xfId="61"/>
    <cellStyle name="Normal 2" xfId="42"/>
    <cellStyle name="Normal 2 10" xfId="45"/>
    <cellStyle name="Normal 2 11" xfId="53"/>
    <cellStyle name="Normal 2 12" xfId="55"/>
    <cellStyle name="Normal 2 13" xfId="50"/>
    <cellStyle name="Normal 2 14" xfId="62"/>
    <cellStyle name="Normal 2 2" xfId="1"/>
    <cellStyle name="Normal 2 2 10" xfId="64"/>
    <cellStyle name="Normal 2 2 2" xfId="2"/>
    <cellStyle name="Normal 2 2 2 2" xfId="3"/>
    <cellStyle name="Normal 2 2 2 2 2" xfId="66"/>
    <cellStyle name="Normal 2 2 2 2 2 2" xfId="67"/>
    <cellStyle name="Normal 2 2 2 2 3" xfId="68"/>
    <cellStyle name="Normal 2 2 2 2 4" xfId="69"/>
    <cellStyle name="Normal 2 2 2 2 5" xfId="70"/>
    <cellStyle name="Normal 2 2 2 2 6" xfId="71"/>
    <cellStyle name="Normal 2 2 2 2 7" xfId="72"/>
    <cellStyle name="Normal 2 2 2 3" xfId="41"/>
    <cellStyle name="Normal 2 2 2 4" xfId="65"/>
    <cellStyle name="Normal 2 2 2 5" xfId="73"/>
    <cellStyle name="Normal 2 2 2 6" xfId="74"/>
    <cellStyle name="Normal 2 2 2 7" xfId="75"/>
    <cellStyle name="Normal 2 2 2 8" xfId="76"/>
    <cellStyle name="Normal 2 2 2 9" xfId="77"/>
    <cellStyle name="Normal 2 2 3" xfId="4"/>
    <cellStyle name="Normal 2 2 4" xfId="40"/>
    <cellStyle name="Normal 2 2 4 2" xfId="78"/>
    <cellStyle name="Normal 2 2 4 2 2" xfId="79"/>
    <cellStyle name="Normal 2 2 4 3" xfId="80"/>
    <cellStyle name="Normal 2 2 4 4" xfId="81"/>
    <cellStyle name="Normal 2 2 4 5" xfId="82"/>
    <cellStyle name="Normal 2 2 4 6" xfId="83"/>
    <cellStyle name="Normal 2 2 4 7" xfId="84"/>
    <cellStyle name="Normal 2 2 5" xfId="63"/>
    <cellStyle name="Normal 2 2 6" xfId="85"/>
    <cellStyle name="Normal 2 2 7" xfId="86"/>
    <cellStyle name="Normal 2 2 8" xfId="87"/>
    <cellStyle name="Normal 2 2 9" xfId="88"/>
    <cellStyle name="Normal 2 3" xfId="5"/>
    <cellStyle name="Normal 2 4" xfId="6"/>
    <cellStyle name="Normal 2 5" xfId="7"/>
    <cellStyle name="Normal 2 6" xfId="8"/>
    <cellStyle name="Normal 2 7" xfId="9"/>
    <cellStyle name="Normal 2 8" xfId="39"/>
    <cellStyle name="Normal 2 8 2" xfId="89"/>
    <cellStyle name="Normal 2 8 3" xfId="90"/>
    <cellStyle name="Normal 2 8 4" xfId="91"/>
    <cellStyle name="Normal 2 8 5" xfId="92"/>
    <cellStyle name="Normal 2 8 6" xfId="93"/>
    <cellStyle name="Normal 2 8 7" xfId="94"/>
    <cellStyle name="Normal 2 9" xfId="43"/>
    <cellStyle name="Normal 3" xfId="10"/>
    <cellStyle name="Normal 3 10" xfId="11"/>
    <cellStyle name="Normal 3 11" xfId="44"/>
    <cellStyle name="Normal 3 11 2" xfId="95"/>
    <cellStyle name="Normal 3 12" xfId="46"/>
    <cellStyle name="Normal 3 12 2" xfId="96"/>
    <cellStyle name="Normal 3 13" xfId="97"/>
    <cellStyle name="Normal 3 14" xfId="98"/>
    <cellStyle name="Normal 3 15" xfId="99"/>
    <cellStyle name="Normal 3 2" xfId="12"/>
    <cellStyle name="Normal 3 3" xfId="13"/>
    <cellStyle name="Normal 3 4" xfId="14"/>
    <cellStyle name="Normal 3 4 10" xfId="101"/>
    <cellStyle name="Normal 3 4 11" xfId="102"/>
    <cellStyle name="Normal 3 4 2" xfId="15"/>
    <cellStyle name="Normal 3 4 2 2" xfId="103"/>
    <cellStyle name="Normal 3 4 2 2 2" xfId="104"/>
    <cellStyle name="Normal 3 4 2 3" xfId="105"/>
    <cellStyle name="Normal 3 4 2 4" xfId="106"/>
    <cellStyle name="Normal 3 4 2 5" xfId="107"/>
    <cellStyle name="Normal 3 4 2 6" xfId="108"/>
    <cellStyle name="Normal 3 4 2 7" xfId="109"/>
    <cellStyle name="Normal 3 4 3" xfId="16"/>
    <cellStyle name="Normal 3 4 4" xfId="17"/>
    <cellStyle name="Normal 3 4 5" xfId="18"/>
    <cellStyle name="Normal 3 4 6" xfId="100"/>
    <cellStyle name="Normal 3 4 7" xfId="110"/>
    <cellStyle name="Normal 3 4 8" xfId="111"/>
    <cellStyle name="Normal 3 4 9" xfId="112"/>
    <cellStyle name="Normal 3 5" xfId="19"/>
    <cellStyle name="Normal 3 6" xfId="20"/>
    <cellStyle name="Normal 3 7" xfId="21"/>
    <cellStyle name="Normal 3 8" xfId="22"/>
    <cellStyle name="Normal 3 9" xfId="23"/>
    <cellStyle name="Normal 4" xfId="24"/>
    <cellStyle name="Normal 4 10" xfId="114"/>
    <cellStyle name="Normal 4 11" xfId="115"/>
    <cellStyle name="Normal 4 12" xfId="116"/>
    <cellStyle name="Normal 4 2" xfId="25"/>
    <cellStyle name="Normal 4 3" xfId="26"/>
    <cellStyle name="Normal 4 4" xfId="27"/>
    <cellStyle name="Normal 4 4 2" xfId="117"/>
    <cellStyle name="Normal 4 4 2 2" xfId="118"/>
    <cellStyle name="Normal 4 4 3" xfId="119"/>
    <cellStyle name="Normal 4 4 4" xfId="120"/>
    <cellStyle name="Normal 4 4 5" xfId="121"/>
    <cellStyle name="Normal 4 4 6" xfId="122"/>
    <cellStyle name="Normal 4 4 7" xfId="123"/>
    <cellStyle name="Normal 4 5" xfId="28"/>
    <cellStyle name="Normal 4 6" xfId="29"/>
    <cellStyle name="Normal 4 7" xfId="113"/>
    <cellStyle name="Normal 4 8" xfId="124"/>
    <cellStyle name="Normal 4 9" xfId="125"/>
    <cellStyle name="Normal 5" xfId="30"/>
    <cellStyle name="Normal 5 2" xfId="126"/>
    <cellStyle name="Normal 5 3" xfId="127"/>
    <cellStyle name="Normal 5 4" xfId="128"/>
    <cellStyle name="Normal 5 5" xfId="129"/>
    <cellStyle name="Normal 5 6" xfId="130"/>
    <cellStyle name="Normal 5 7" xfId="131"/>
    <cellStyle name="Normal 6" xfId="31"/>
    <cellStyle name="Normal 6 2" xfId="32"/>
    <cellStyle name="Normal 6 3" xfId="33"/>
    <cellStyle name="Normal 6 4" xfId="132"/>
    <cellStyle name="Normal 6 5" xfId="133"/>
    <cellStyle name="Normal 6 6" xfId="134"/>
    <cellStyle name="Normal 6 7" xfId="135"/>
    <cellStyle name="Normal 6 8" xfId="136"/>
    <cellStyle name="Normal 6 9" xfId="137"/>
    <cellStyle name="Normal 7" xfId="34"/>
    <cellStyle name="Normal 8" xfId="35"/>
    <cellStyle name="Normal 8 2" xfId="138"/>
    <cellStyle name="Normal 8 2 2" xfId="139"/>
    <cellStyle name="Normal 8 3" xfId="140"/>
    <cellStyle name="Normal 8 4" xfId="141"/>
    <cellStyle name="Normal 8 5" xfId="142"/>
    <cellStyle name="Normal 8 6" xfId="143"/>
    <cellStyle name="Normal 8 7" xfId="144"/>
    <cellStyle name="Normal 9" xfId="3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237"/>
  <sheetViews>
    <sheetView tabSelected="1" topLeftCell="A190" workbookViewId="0">
      <selection activeCell="E164" sqref="E164:E180"/>
    </sheetView>
  </sheetViews>
  <sheetFormatPr defaultRowHeight="15"/>
  <cols>
    <col min="1" max="1" width="4.85546875" customWidth="1"/>
    <col min="2" max="2" width="17.28515625" customWidth="1"/>
    <col min="3" max="3" width="3.140625" customWidth="1"/>
    <col min="4" max="4" width="3.85546875" customWidth="1"/>
    <col min="5" max="5" width="6" customWidth="1"/>
    <col min="6" max="6" width="2.85546875" customWidth="1"/>
    <col min="7" max="7" width="6.140625" customWidth="1"/>
    <col min="8" max="8" width="2.85546875" customWidth="1"/>
    <col min="9" max="9" width="6.85546875" customWidth="1"/>
    <col min="10" max="10" width="4.42578125" customWidth="1"/>
    <col min="12" max="12" width="3.85546875" customWidth="1"/>
    <col min="13" max="13" width="3.42578125" customWidth="1"/>
    <col min="14" max="14" width="16.140625" customWidth="1"/>
    <col min="16" max="16" width="11.28515625" customWidth="1"/>
    <col min="17" max="17" width="13" customWidth="1"/>
  </cols>
  <sheetData>
    <row r="1" spans="1:17" ht="18.75">
      <c r="A1" s="184" t="s">
        <v>149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</row>
    <row r="2" spans="1:17" ht="6.75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1"/>
    </row>
    <row r="3" spans="1:17" ht="15" customHeight="1">
      <c r="A3" s="5"/>
      <c r="B3" s="30" t="s">
        <v>0</v>
      </c>
      <c r="C3" s="195" t="s">
        <v>101</v>
      </c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</row>
    <row r="4" spans="1:17">
      <c r="A4" s="5"/>
      <c r="B4" s="30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</row>
    <row r="5" spans="1:17" s="53" customFormat="1">
      <c r="A5" s="5"/>
      <c r="B5" s="30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</row>
    <row r="6" spans="1:17" ht="9" customHeight="1">
      <c r="A6" s="5"/>
      <c r="B6" s="30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1"/>
    </row>
    <row r="7" spans="1:17">
      <c r="A7" s="185" t="s">
        <v>1</v>
      </c>
      <c r="B7" s="187" t="s">
        <v>2</v>
      </c>
      <c r="C7" s="189" t="s">
        <v>3</v>
      </c>
      <c r="D7" s="190"/>
      <c r="E7" s="190"/>
      <c r="F7" s="191"/>
      <c r="G7" s="189" t="s">
        <v>4</v>
      </c>
      <c r="H7" s="190"/>
      <c r="I7" s="190"/>
      <c r="J7" s="189" t="s">
        <v>5</v>
      </c>
      <c r="K7" s="190"/>
      <c r="L7" s="189" t="s">
        <v>6</v>
      </c>
      <c r="M7" s="190"/>
      <c r="N7" s="191"/>
    </row>
    <row r="8" spans="1:17">
      <c r="A8" s="186"/>
      <c r="B8" s="188"/>
      <c r="C8" s="192"/>
      <c r="D8" s="193"/>
      <c r="E8" s="193"/>
      <c r="F8" s="194"/>
      <c r="G8" s="192"/>
      <c r="H8" s="193"/>
      <c r="I8" s="193"/>
      <c r="J8" s="192"/>
      <c r="K8" s="193"/>
      <c r="L8" s="192"/>
      <c r="M8" s="193"/>
      <c r="N8" s="194"/>
    </row>
    <row r="9" spans="1:17">
      <c r="A9" s="27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1"/>
    </row>
    <row r="10" spans="1:17" s="53" customFormat="1">
      <c r="A10" s="130">
        <v>1</v>
      </c>
      <c r="B10" s="128" t="s">
        <v>75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</row>
    <row r="11" spans="1:17" s="53" customFormat="1">
      <c r="A11" s="27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</row>
    <row r="12" spans="1:17" s="53" customFormat="1">
      <c r="A12" s="27"/>
      <c r="B12" s="95"/>
      <c r="C12" s="182">
        <v>1205</v>
      </c>
      <c r="D12" s="182"/>
      <c r="E12" s="182"/>
      <c r="F12" s="63" t="s">
        <v>9</v>
      </c>
      <c r="G12" s="56" t="s">
        <v>10</v>
      </c>
      <c r="H12" s="182">
        <v>378.13</v>
      </c>
      <c r="I12" s="182"/>
      <c r="J12" s="182"/>
      <c r="K12" s="65" t="s">
        <v>21</v>
      </c>
      <c r="L12" s="64"/>
      <c r="M12" s="64" t="s">
        <v>10</v>
      </c>
      <c r="N12" s="68">
        <v>4556</v>
      </c>
      <c r="Q12" s="53">
        <f>C12*H12/100</f>
        <v>4556.4665000000005</v>
      </c>
    </row>
    <row r="13" spans="1:17" s="53" customFormat="1">
      <c r="A13" s="126">
        <v>2</v>
      </c>
      <c r="B13" s="56" t="s">
        <v>102</v>
      </c>
      <c r="C13" s="123"/>
      <c r="D13" s="123"/>
      <c r="E13" s="123"/>
      <c r="F13" s="63"/>
      <c r="G13" s="56"/>
      <c r="H13" s="123"/>
      <c r="I13" s="123"/>
      <c r="J13" s="123"/>
      <c r="K13" s="65"/>
      <c r="L13" s="64"/>
      <c r="M13" s="64"/>
      <c r="N13" s="68"/>
    </row>
    <row r="14" spans="1:17" s="53" customFormat="1">
      <c r="A14" s="126"/>
      <c r="B14" s="56"/>
      <c r="C14" s="123"/>
      <c r="D14" s="123"/>
      <c r="E14" s="123"/>
      <c r="F14" s="63"/>
      <c r="G14" s="56"/>
      <c r="H14" s="123"/>
      <c r="I14" s="123"/>
      <c r="J14" s="123"/>
      <c r="K14" s="65"/>
      <c r="L14" s="64"/>
      <c r="M14" s="64"/>
      <c r="N14" s="68"/>
    </row>
    <row r="15" spans="1:17" s="53" customFormat="1">
      <c r="A15" s="126"/>
      <c r="B15" s="56"/>
      <c r="C15" s="196">
        <v>16.071000000000002</v>
      </c>
      <c r="D15" s="196"/>
      <c r="E15" s="196"/>
      <c r="F15" s="63" t="s">
        <v>9</v>
      </c>
      <c r="G15" s="56" t="s">
        <v>10</v>
      </c>
      <c r="H15" s="182">
        <v>126.04</v>
      </c>
      <c r="I15" s="182"/>
      <c r="J15" s="182"/>
      <c r="K15" s="65" t="s">
        <v>20</v>
      </c>
      <c r="L15" s="64"/>
      <c r="M15" s="64" t="s">
        <v>10</v>
      </c>
      <c r="N15" s="68">
        <v>2026</v>
      </c>
      <c r="P15" s="53" t="e">
        <f t="shared" ref="P15:P17" si="0">C15*E15*G15</f>
        <v>#VALUE!</v>
      </c>
      <c r="Q15" s="53">
        <f>C15*H15</f>
        <v>2025.5888400000003</v>
      </c>
    </row>
    <row r="16" spans="1:17" ht="14.1" customHeight="1">
      <c r="A16" s="66">
        <v>3</v>
      </c>
      <c r="B16" s="56" t="s">
        <v>103</v>
      </c>
      <c r="C16" s="56"/>
      <c r="D16" s="56"/>
      <c r="E16" s="63"/>
      <c r="F16" s="56"/>
      <c r="G16" s="56"/>
      <c r="H16" s="56"/>
      <c r="I16" s="56"/>
      <c r="J16" s="56"/>
      <c r="K16" s="61"/>
      <c r="L16" s="56"/>
      <c r="M16" s="66"/>
      <c r="N16" s="78"/>
      <c r="P16" s="53">
        <f t="shared" si="0"/>
        <v>0</v>
      </c>
    </row>
    <row r="17" spans="1:17" ht="14.1" customHeight="1">
      <c r="A17" s="66"/>
      <c r="B17" s="56"/>
      <c r="C17" s="56"/>
      <c r="D17" s="56"/>
      <c r="E17" s="63"/>
      <c r="F17" s="56"/>
      <c r="G17" s="56"/>
      <c r="H17" s="56"/>
      <c r="I17" s="56"/>
      <c r="J17" s="56"/>
      <c r="K17" s="61"/>
      <c r="L17" s="56"/>
      <c r="M17" s="66"/>
      <c r="N17" s="78"/>
      <c r="P17" s="53">
        <f t="shared" si="0"/>
        <v>0</v>
      </c>
    </row>
    <row r="18" spans="1:17" ht="14.1" customHeight="1">
      <c r="A18" s="66"/>
      <c r="B18" s="56"/>
      <c r="C18" s="182">
        <v>2186</v>
      </c>
      <c r="D18" s="182"/>
      <c r="E18" s="182"/>
      <c r="F18" s="63" t="s">
        <v>9</v>
      </c>
      <c r="G18" s="56" t="s">
        <v>10</v>
      </c>
      <c r="H18" s="182">
        <v>1285.6300000000001</v>
      </c>
      <c r="I18" s="182"/>
      <c r="J18" s="182"/>
      <c r="K18" s="65" t="s">
        <v>11</v>
      </c>
      <c r="L18" s="64"/>
      <c r="M18" s="64" t="s">
        <v>10</v>
      </c>
      <c r="N18" s="68">
        <v>28104</v>
      </c>
      <c r="P18" s="53"/>
      <c r="Q18">
        <f>C18*H18/100</f>
        <v>28103.871800000001</v>
      </c>
    </row>
    <row r="19" spans="1:17" ht="14.1" customHeight="1">
      <c r="A19" s="66">
        <v>4</v>
      </c>
      <c r="B19" s="15" t="s">
        <v>16</v>
      </c>
      <c r="C19" s="56"/>
      <c r="D19" s="15"/>
      <c r="E19" s="90"/>
      <c r="F19" s="60"/>
      <c r="G19" s="76"/>
      <c r="H19" s="15"/>
      <c r="I19" s="60"/>
      <c r="J19" s="60"/>
      <c r="K19" s="92"/>
      <c r="L19" s="60"/>
      <c r="M19" s="58"/>
      <c r="N19" s="78"/>
      <c r="P19" s="53"/>
    </row>
    <row r="20" spans="1:17" ht="14.1" customHeight="1">
      <c r="A20" s="66"/>
      <c r="B20" s="15" t="s">
        <v>60</v>
      </c>
      <c r="C20" s="56"/>
      <c r="D20" s="15"/>
      <c r="E20" s="90"/>
      <c r="F20" s="60"/>
      <c r="G20" s="76"/>
      <c r="H20" s="15"/>
      <c r="I20" s="60"/>
      <c r="J20" s="60"/>
      <c r="K20" s="92"/>
      <c r="L20" s="60"/>
      <c r="M20" s="58"/>
      <c r="N20" s="78"/>
      <c r="P20" s="53"/>
    </row>
    <row r="21" spans="1:17" ht="14.1" customHeight="1">
      <c r="A21" s="66"/>
      <c r="C21" s="56"/>
      <c r="D21" s="60"/>
      <c r="E21" s="62"/>
      <c r="F21" s="65"/>
      <c r="G21" s="65"/>
      <c r="H21" s="65"/>
      <c r="I21" s="65"/>
      <c r="J21" s="60"/>
      <c r="K21" s="76"/>
      <c r="L21" s="60"/>
      <c r="M21" s="66"/>
      <c r="N21" s="78"/>
      <c r="P21" s="53"/>
    </row>
    <row r="22" spans="1:17" ht="14.1" customHeight="1">
      <c r="A22" s="66"/>
      <c r="B22" s="15"/>
      <c r="C22" s="182">
        <v>776</v>
      </c>
      <c r="D22" s="182"/>
      <c r="E22" s="182"/>
      <c r="F22" s="63" t="s">
        <v>9</v>
      </c>
      <c r="G22" s="56" t="s">
        <v>10</v>
      </c>
      <c r="H22" s="182">
        <v>11948.36</v>
      </c>
      <c r="I22" s="182"/>
      <c r="J22" s="182"/>
      <c r="K22" s="65" t="s">
        <v>11</v>
      </c>
      <c r="L22" s="64"/>
      <c r="M22" s="64" t="s">
        <v>10</v>
      </c>
      <c r="N22" s="68">
        <v>92719</v>
      </c>
      <c r="O22" s="53"/>
      <c r="P22" s="53"/>
      <c r="Q22" s="53">
        <f>C22*H22/100</f>
        <v>92719.273600000015</v>
      </c>
    </row>
    <row r="23" spans="1:17" s="53" customFormat="1" ht="14.1" customHeight="1">
      <c r="A23" s="110">
        <v>5</v>
      </c>
      <c r="B23" s="15" t="s">
        <v>104</v>
      </c>
      <c r="C23" s="60"/>
      <c r="D23" s="71"/>
      <c r="E23" s="89"/>
      <c r="F23" s="71"/>
      <c r="G23" s="71"/>
      <c r="H23" s="71"/>
      <c r="I23" s="71"/>
      <c r="J23" s="71"/>
      <c r="K23" s="71"/>
      <c r="L23" s="71"/>
      <c r="M23" s="110"/>
      <c r="N23" s="78"/>
      <c r="Q23"/>
    </row>
    <row r="24" spans="1:17" s="53" customFormat="1" ht="14.1" customHeight="1">
      <c r="A24" s="110"/>
      <c r="B24" s="15" t="s">
        <v>105</v>
      </c>
      <c r="C24" s="60"/>
      <c r="D24" s="71"/>
      <c r="E24" s="89"/>
      <c r="F24" s="71"/>
      <c r="G24" s="93"/>
      <c r="H24" s="94"/>
      <c r="I24" s="94"/>
      <c r="J24" s="71"/>
      <c r="K24" s="71"/>
      <c r="L24" s="71"/>
      <c r="M24" s="110"/>
      <c r="N24" s="78"/>
      <c r="Q24"/>
    </row>
    <row r="25" spans="1:17" s="53" customFormat="1" ht="14.1" customHeight="1">
      <c r="A25" s="110"/>
      <c r="B25" s="15" t="s">
        <v>106</v>
      </c>
      <c r="C25" s="60"/>
      <c r="D25" s="71"/>
      <c r="E25" s="89"/>
      <c r="F25" s="71"/>
      <c r="G25" s="71"/>
      <c r="H25" s="71"/>
      <c r="I25" s="94"/>
      <c r="J25" s="71"/>
      <c r="K25" s="71"/>
      <c r="L25" s="71"/>
      <c r="M25" s="110"/>
      <c r="N25" s="78"/>
      <c r="Q25"/>
    </row>
    <row r="26" spans="1:17" s="53" customFormat="1" ht="14.1" customHeight="1">
      <c r="A26" s="110"/>
      <c r="B26" s="15" t="s">
        <v>107</v>
      </c>
      <c r="C26" s="60"/>
      <c r="D26" s="71"/>
      <c r="E26" s="89"/>
      <c r="F26" s="71"/>
      <c r="G26" s="71"/>
      <c r="H26" s="71"/>
      <c r="I26" s="71"/>
      <c r="J26" s="71"/>
      <c r="K26" s="71"/>
      <c r="L26" s="71"/>
      <c r="M26" s="110"/>
      <c r="N26" s="78"/>
      <c r="Q26"/>
    </row>
    <row r="27" spans="1:17" s="53" customFormat="1" ht="14.1" customHeight="1">
      <c r="A27" s="110"/>
      <c r="B27" s="15" t="s">
        <v>108</v>
      </c>
      <c r="C27" s="60"/>
      <c r="D27" s="71"/>
      <c r="E27" s="89"/>
      <c r="F27" s="71"/>
      <c r="G27" s="93"/>
      <c r="H27" s="94"/>
      <c r="I27" s="94"/>
      <c r="J27" s="71"/>
      <c r="K27" s="71"/>
      <c r="L27" s="71"/>
      <c r="M27" s="110"/>
      <c r="N27" s="78"/>
      <c r="Q27"/>
    </row>
    <row r="28" spans="1:17" s="53" customFormat="1" ht="14.1" customHeight="1">
      <c r="A28" s="110"/>
      <c r="C28" s="60"/>
      <c r="D28" s="71"/>
      <c r="E28" s="89"/>
      <c r="F28" s="71"/>
      <c r="G28" s="93"/>
      <c r="H28" s="94"/>
      <c r="I28" s="94"/>
      <c r="J28" s="71"/>
      <c r="K28" s="71"/>
      <c r="L28" s="71"/>
      <c r="M28" s="110"/>
      <c r="N28" s="78"/>
      <c r="Q28"/>
    </row>
    <row r="29" spans="1:17" s="53" customFormat="1" ht="14.1" customHeight="1">
      <c r="A29" s="139"/>
      <c r="B29" s="15"/>
      <c r="C29" s="56"/>
      <c r="D29" s="71"/>
      <c r="E29" s="90"/>
      <c r="F29" s="71"/>
      <c r="G29" s="93"/>
      <c r="H29" s="94"/>
      <c r="I29" s="94"/>
      <c r="J29" s="71"/>
      <c r="K29" s="96"/>
      <c r="L29" s="71"/>
      <c r="M29" s="137"/>
      <c r="N29" s="78"/>
    </row>
    <row r="30" spans="1:17" s="53" customFormat="1" ht="14.1" customHeight="1">
      <c r="A30" s="110"/>
      <c r="B30" s="15"/>
      <c r="C30" s="178">
        <v>760</v>
      </c>
      <c r="D30" s="178"/>
      <c r="E30" s="178"/>
      <c r="F30" s="63" t="s">
        <v>9</v>
      </c>
      <c r="G30" s="56" t="s">
        <v>10</v>
      </c>
      <c r="H30" s="178">
        <v>337</v>
      </c>
      <c r="I30" s="178"/>
      <c r="J30" s="106"/>
      <c r="K30" s="65" t="s">
        <v>17</v>
      </c>
      <c r="L30" s="64"/>
      <c r="M30" s="64" t="s">
        <v>10</v>
      </c>
      <c r="N30" s="68">
        <v>256120</v>
      </c>
      <c r="Q30" s="53">
        <f>C30*H30</f>
        <v>256120</v>
      </c>
    </row>
    <row r="31" spans="1:17" s="53" customFormat="1" ht="14.1" customHeight="1">
      <c r="A31" s="147"/>
      <c r="B31" s="15"/>
      <c r="C31" s="137"/>
      <c r="D31" s="137"/>
      <c r="E31" s="137"/>
      <c r="F31" s="63"/>
      <c r="G31" s="56"/>
      <c r="H31" s="137"/>
      <c r="I31" s="137"/>
      <c r="J31" s="136"/>
      <c r="K31" s="65"/>
      <c r="L31" s="64"/>
      <c r="M31" s="64"/>
      <c r="N31" s="140"/>
    </row>
    <row r="32" spans="1:17" s="53" customFormat="1" ht="14.1" customHeight="1">
      <c r="A32" s="147">
        <v>6</v>
      </c>
      <c r="B32" s="15" t="s">
        <v>47</v>
      </c>
      <c r="C32" s="142"/>
      <c r="D32" s="142"/>
      <c r="E32" s="142"/>
      <c r="F32" s="63"/>
      <c r="G32" s="56"/>
      <c r="H32" s="142"/>
      <c r="I32" s="142"/>
      <c r="J32" s="144"/>
      <c r="K32" s="65"/>
      <c r="L32" s="64"/>
      <c r="M32" s="64"/>
      <c r="N32" s="146"/>
    </row>
    <row r="33" spans="1:17" s="53" customFormat="1" ht="14.1" customHeight="1">
      <c r="A33" s="147"/>
      <c r="B33" s="15" t="s">
        <v>48</v>
      </c>
      <c r="C33" s="142"/>
      <c r="D33" s="142"/>
      <c r="E33" s="142"/>
      <c r="F33" s="63"/>
      <c r="G33" s="56"/>
      <c r="H33" s="142"/>
      <c r="I33" s="142"/>
      <c r="J33" s="144"/>
      <c r="K33" s="65"/>
      <c r="L33" s="64"/>
      <c r="M33" s="64"/>
      <c r="N33" s="146"/>
    </row>
    <row r="34" spans="1:17" s="53" customFormat="1" ht="14.1" customHeight="1">
      <c r="A34" s="143"/>
      <c r="B34" s="15"/>
      <c r="C34" s="142"/>
      <c r="D34" s="142"/>
      <c r="E34" s="142"/>
      <c r="F34" s="63"/>
      <c r="G34" s="56"/>
      <c r="H34" s="142"/>
      <c r="I34" s="142"/>
      <c r="J34" s="144"/>
      <c r="K34" s="65"/>
      <c r="L34" s="64"/>
      <c r="M34" s="64"/>
      <c r="N34" s="146"/>
    </row>
    <row r="35" spans="1:17" s="53" customFormat="1" ht="14.1" customHeight="1">
      <c r="A35" s="143"/>
      <c r="B35" s="95"/>
      <c r="C35" s="182">
        <v>56</v>
      </c>
      <c r="D35" s="182"/>
      <c r="E35" s="182"/>
      <c r="F35" s="63" t="s">
        <v>9</v>
      </c>
      <c r="G35" s="56" t="s">
        <v>10</v>
      </c>
      <c r="H35" s="182">
        <v>4982.18</v>
      </c>
      <c r="I35" s="182"/>
      <c r="J35" s="182"/>
      <c r="K35" s="65" t="s">
        <v>21</v>
      </c>
      <c r="L35" s="64"/>
      <c r="M35" s="64" t="s">
        <v>10</v>
      </c>
      <c r="N35" s="146">
        <v>2790</v>
      </c>
      <c r="Q35" s="53">
        <f>C35*H35/100</f>
        <v>2790.0208000000002</v>
      </c>
    </row>
    <row r="36" spans="1:17" s="53" customFormat="1" ht="14.1" customHeight="1">
      <c r="A36" s="69">
        <v>7</v>
      </c>
      <c r="B36" s="15" t="s">
        <v>18</v>
      </c>
      <c r="C36" s="60"/>
      <c r="D36" s="71"/>
      <c r="E36" s="71"/>
      <c r="F36" s="71"/>
      <c r="G36" s="71"/>
      <c r="H36" s="71"/>
      <c r="I36" s="71"/>
      <c r="J36" s="71"/>
      <c r="K36" s="97"/>
      <c r="L36" s="71"/>
      <c r="M36" s="69"/>
      <c r="N36" s="78"/>
      <c r="O36"/>
      <c r="Q36"/>
    </row>
    <row r="37" spans="1:17" s="53" customFormat="1" ht="14.1" customHeight="1">
      <c r="A37" s="69"/>
      <c r="B37" s="15" t="s">
        <v>19</v>
      </c>
      <c r="C37" s="71"/>
      <c r="D37" s="71"/>
      <c r="E37" s="71"/>
      <c r="F37" s="71"/>
      <c r="G37" s="71"/>
      <c r="H37" s="71"/>
      <c r="I37" s="71"/>
      <c r="J37" s="71"/>
      <c r="K37" s="97"/>
      <c r="L37" s="71"/>
      <c r="M37" s="69"/>
      <c r="N37" s="78"/>
      <c r="O37"/>
      <c r="Q37"/>
    </row>
    <row r="38" spans="1:17" s="53" customFormat="1" ht="14.1" customHeight="1">
      <c r="A38" s="69"/>
      <c r="B38" s="15" t="s">
        <v>62</v>
      </c>
      <c r="C38" s="60"/>
      <c r="D38" s="60"/>
      <c r="E38" s="98"/>
      <c r="F38" s="60"/>
      <c r="G38" s="60"/>
      <c r="H38" s="60"/>
      <c r="I38" s="60"/>
      <c r="J38" s="60"/>
      <c r="K38" s="92"/>
      <c r="L38" s="60"/>
      <c r="M38" s="95"/>
      <c r="N38" s="78"/>
      <c r="O38"/>
      <c r="Q38"/>
    </row>
    <row r="39" spans="1:17" s="53" customFormat="1" ht="14.1" customHeight="1">
      <c r="A39" s="69"/>
      <c r="B39" s="18"/>
      <c r="C39" s="71"/>
      <c r="D39" s="71"/>
      <c r="E39" s="71"/>
      <c r="F39" s="71"/>
      <c r="G39" s="71"/>
      <c r="H39" s="71"/>
      <c r="I39" s="71"/>
      <c r="J39" s="71"/>
      <c r="K39" s="97"/>
      <c r="L39" s="71"/>
      <c r="M39" s="95"/>
      <c r="N39" s="78"/>
      <c r="O39"/>
      <c r="Q39"/>
    </row>
    <row r="40" spans="1:17" s="53" customFormat="1" ht="14.1" customHeight="1">
      <c r="A40" s="66"/>
      <c r="B40" s="15"/>
      <c r="C40" s="182">
        <v>37.320999999999998</v>
      </c>
      <c r="D40" s="182"/>
      <c r="E40" s="182"/>
      <c r="F40" s="63" t="s">
        <v>9</v>
      </c>
      <c r="G40" s="56" t="s">
        <v>10</v>
      </c>
      <c r="H40" s="182">
        <v>5001.7</v>
      </c>
      <c r="I40" s="182"/>
      <c r="J40" s="182"/>
      <c r="K40" s="65" t="s">
        <v>20</v>
      </c>
      <c r="L40" s="64"/>
      <c r="M40" s="64" t="s">
        <v>10</v>
      </c>
      <c r="N40" s="68">
        <v>186668</v>
      </c>
      <c r="O40"/>
      <c r="Q40" s="53">
        <f>C40*H40</f>
        <v>186668.44569999998</v>
      </c>
    </row>
    <row r="41" spans="1:17" ht="14.1" customHeight="1">
      <c r="A41" s="66">
        <v>8</v>
      </c>
      <c r="B41" s="99" t="s">
        <v>109</v>
      </c>
      <c r="C41" s="85"/>
      <c r="D41" s="60"/>
      <c r="E41" s="90"/>
      <c r="F41" s="60"/>
      <c r="G41" s="60"/>
      <c r="H41" s="60"/>
      <c r="I41" s="60"/>
      <c r="J41" s="60"/>
      <c r="K41" s="91"/>
      <c r="L41" s="60"/>
      <c r="M41" s="66"/>
      <c r="N41" s="78"/>
      <c r="P41" s="53"/>
    </row>
    <row r="42" spans="1:17" s="53" customFormat="1" ht="14.1" customHeight="1">
      <c r="A42" s="66"/>
      <c r="B42" s="100" t="s">
        <v>110</v>
      </c>
      <c r="C42" s="85"/>
      <c r="D42" s="60"/>
      <c r="E42" s="90"/>
      <c r="F42" s="60"/>
      <c r="G42" s="60"/>
      <c r="H42" s="60"/>
      <c r="I42" s="60"/>
      <c r="J42" s="60"/>
      <c r="K42" s="91"/>
      <c r="L42" s="60"/>
      <c r="M42" s="66"/>
      <c r="N42" s="78"/>
    </row>
    <row r="43" spans="1:17" s="53" customFormat="1" ht="14.1" customHeight="1">
      <c r="A43" s="66"/>
      <c r="B43" s="99" t="s">
        <v>111</v>
      </c>
      <c r="C43" s="56"/>
      <c r="D43" s="60"/>
      <c r="E43" s="90"/>
      <c r="F43" s="60"/>
      <c r="G43" s="60"/>
      <c r="H43" s="60"/>
      <c r="I43" s="60"/>
      <c r="J43" s="60"/>
      <c r="K43" s="91"/>
      <c r="L43" s="60"/>
      <c r="M43" s="66"/>
      <c r="N43" s="78"/>
    </row>
    <row r="44" spans="1:17" s="53" customFormat="1" ht="14.1" customHeight="1">
      <c r="A44" s="66"/>
      <c r="B44" s="85" t="s">
        <v>112</v>
      </c>
      <c r="C44" s="56"/>
      <c r="D44" s="60"/>
      <c r="E44" s="90"/>
      <c r="F44" s="60"/>
      <c r="G44" s="60"/>
      <c r="H44" s="60"/>
      <c r="I44" s="60"/>
      <c r="J44" s="60"/>
      <c r="K44" s="76"/>
      <c r="L44" s="60"/>
      <c r="M44" s="66"/>
      <c r="N44" s="78"/>
    </row>
    <row r="45" spans="1:17" s="53" customFormat="1" ht="14.1" customHeight="1">
      <c r="A45" s="66"/>
      <c r="B45" s="85" t="s">
        <v>113</v>
      </c>
      <c r="C45" s="56"/>
      <c r="D45" s="60"/>
      <c r="E45" s="90"/>
      <c r="F45" s="60"/>
      <c r="G45" s="60"/>
      <c r="H45" s="98"/>
      <c r="I45" s="59"/>
      <c r="J45" s="69"/>
      <c r="K45" s="91"/>
      <c r="L45" s="60"/>
      <c r="M45" s="58"/>
      <c r="N45" s="78"/>
    </row>
    <row r="46" spans="1:17" s="53" customFormat="1" ht="14.1" customHeight="1">
      <c r="A46" s="66"/>
      <c r="B46" s="85"/>
      <c r="C46" s="56"/>
      <c r="D46" s="60"/>
      <c r="E46" s="90"/>
      <c r="F46" s="60"/>
      <c r="G46" s="60"/>
      <c r="H46" s="98"/>
      <c r="I46" s="59"/>
      <c r="J46" s="69"/>
      <c r="K46" s="91"/>
      <c r="L46" s="60"/>
      <c r="M46" s="58"/>
      <c r="N46" s="78"/>
    </row>
    <row r="47" spans="1:17" s="53" customFormat="1" ht="14.1" customHeight="1">
      <c r="A47" s="66"/>
      <c r="B47" s="75"/>
      <c r="C47" s="182">
        <v>36</v>
      </c>
      <c r="D47" s="182"/>
      <c r="E47" s="182"/>
      <c r="F47" s="63" t="s">
        <v>9</v>
      </c>
      <c r="G47" s="56" t="s">
        <v>10</v>
      </c>
      <c r="H47" s="182">
        <v>228.9</v>
      </c>
      <c r="I47" s="182"/>
      <c r="J47" s="182"/>
      <c r="K47" s="65" t="s">
        <v>22</v>
      </c>
      <c r="L47" s="64"/>
      <c r="M47" s="64" t="s">
        <v>10</v>
      </c>
      <c r="N47" s="68">
        <v>8240</v>
      </c>
      <c r="Q47" s="53">
        <f>C47*H47</f>
        <v>8240.4</v>
      </c>
    </row>
    <row r="48" spans="1:17" s="53" customFormat="1" ht="14.1" customHeight="1">
      <c r="A48" s="166"/>
      <c r="B48" s="99" t="s">
        <v>109</v>
      </c>
      <c r="C48" s="165"/>
      <c r="D48" s="165"/>
      <c r="E48" s="165"/>
      <c r="F48" s="63"/>
      <c r="G48" s="56"/>
      <c r="H48" s="164"/>
      <c r="I48" s="164"/>
      <c r="J48" s="164"/>
      <c r="K48" s="65"/>
      <c r="L48" s="64"/>
      <c r="M48" s="64"/>
      <c r="N48" s="153"/>
    </row>
    <row r="49" spans="1:17" s="53" customFormat="1" ht="14.1" customHeight="1">
      <c r="A49" s="166"/>
      <c r="B49" s="100" t="s">
        <v>114</v>
      </c>
      <c r="C49" s="165"/>
      <c r="D49" s="165"/>
      <c r="E49" s="165"/>
      <c r="F49" s="63"/>
      <c r="G49" s="56"/>
      <c r="H49" s="164"/>
      <c r="I49" s="164"/>
      <c r="J49" s="164"/>
      <c r="K49" s="65"/>
      <c r="L49" s="64"/>
      <c r="M49" s="64"/>
      <c r="N49" s="153"/>
    </row>
    <row r="50" spans="1:17" s="53" customFormat="1" ht="14.1" customHeight="1">
      <c r="A50" s="166"/>
      <c r="B50" s="99" t="s">
        <v>111</v>
      </c>
      <c r="C50" s="165"/>
      <c r="D50" s="165"/>
      <c r="E50" s="165"/>
      <c r="F50" s="63"/>
      <c r="G50" s="56"/>
      <c r="H50" s="164"/>
      <c r="I50" s="164"/>
      <c r="J50" s="164"/>
      <c r="K50" s="65"/>
      <c r="L50" s="64"/>
      <c r="M50" s="64"/>
      <c r="N50" s="153"/>
    </row>
    <row r="51" spans="1:17" s="53" customFormat="1" ht="14.1" customHeight="1">
      <c r="A51" s="166"/>
      <c r="B51" s="85" t="s">
        <v>112</v>
      </c>
      <c r="C51" s="165"/>
      <c r="D51" s="165"/>
      <c r="E51" s="165"/>
      <c r="F51" s="63"/>
      <c r="G51" s="56"/>
      <c r="H51" s="164"/>
      <c r="I51" s="164"/>
      <c r="J51" s="164"/>
      <c r="K51" s="65"/>
      <c r="L51" s="64"/>
      <c r="M51" s="64"/>
      <c r="N51" s="153"/>
    </row>
    <row r="52" spans="1:17" s="53" customFormat="1" ht="14.1" customHeight="1">
      <c r="A52" s="166"/>
      <c r="B52" s="85" t="s">
        <v>115</v>
      </c>
      <c r="C52" s="165"/>
      <c r="D52" s="165"/>
      <c r="E52" s="165"/>
      <c r="F52" s="63"/>
      <c r="G52" s="56"/>
      <c r="H52" s="164"/>
      <c r="I52" s="164"/>
      <c r="J52" s="164"/>
      <c r="K52" s="65"/>
      <c r="L52" s="64"/>
      <c r="M52" s="64"/>
      <c r="N52" s="153"/>
    </row>
    <row r="53" spans="1:17" s="53" customFormat="1" ht="14.1" customHeight="1">
      <c r="A53" s="166"/>
      <c r="B53" s="17"/>
      <c r="C53" s="165"/>
      <c r="D53" s="165"/>
      <c r="E53" s="165"/>
      <c r="F53" s="63"/>
      <c r="G53" s="56"/>
      <c r="H53" s="164"/>
      <c r="I53" s="164"/>
      <c r="J53" s="164"/>
      <c r="K53" s="65"/>
      <c r="L53" s="64"/>
      <c r="M53" s="64"/>
      <c r="N53" s="153"/>
    </row>
    <row r="54" spans="1:17" s="53" customFormat="1" ht="14.1" customHeight="1">
      <c r="A54" s="66"/>
      <c r="B54" s="15"/>
      <c r="C54" s="182">
        <v>45</v>
      </c>
      <c r="D54" s="182"/>
      <c r="E54" s="182"/>
      <c r="F54" s="63" t="s">
        <v>9</v>
      </c>
      <c r="G54" s="56" t="s">
        <v>10</v>
      </c>
      <c r="H54" s="182">
        <v>240.5</v>
      </c>
      <c r="I54" s="182"/>
      <c r="J54" s="182"/>
      <c r="K54" s="65" t="s">
        <v>22</v>
      </c>
      <c r="L54" s="64"/>
      <c r="M54" s="64" t="s">
        <v>10</v>
      </c>
      <c r="N54" s="68">
        <v>10823</v>
      </c>
      <c r="Q54" s="53">
        <f>C54*H54</f>
        <v>10822.5</v>
      </c>
    </row>
    <row r="55" spans="1:17" s="53" customFormat="1" ht="14.1" customHeight="1">
      <c r="A55" s="166"/>
      <c r="B55" s="15"/>
      <c r="C55" s="175"/>
      <c r="D55" s="175"/>
      <c r="E55" s="175"/>
      <c r="F55" s="63"/>
      <c r="G55" s="56"/>
      <c r="H55" s="175"/>
      <c r="I55" s="175"/>
      <c r="J55" s="175"/>
      <c r="K55" s="65"/>
      <c r="L55" s="64"/>
      <c r="M55" s="64"/>
      <c r="N55" s="153"/>
    </row>
    <row r="56" spans="1:17" s="53" customFormat="1" ht="14.1" customHeight="1">
      <c r="A56" s="166"/>
      <c r="B56" s="15"/>
      <c r="C56" s="175"/>
      <c r="D56" s="175"/>
      <c r="E56" s="175"/>
      <c r="F56" s="63"/>
      <c r="G56" s="56"/>
      <c r="H56" s="175"/>
      <c r="I56" s="175"/>
      <c r="J56" s="175"/>
      <c r="K56" s="65"/>
      <c r="L56" s="64"/>
      <c r="M56" s="64"/>
      <c r="N56" s="153"/>
    </row>
    <row r="57" spans="1:17" s="53" customFormat="1" ht="14.1" customHeight="1">
      <c r="A57" s="114">
        <v>9</v>
      </c>
      <c r="B57" s="15" t="s">
        <v>68</v>
      </c>
      <c r="C57" s="113"/>
      <c r="D57" s="113"/>
      <c r="E57" s="113"/>
      <c r="F57" s="63"/>
      <c r="G57" s="56"/>
      <c r="H57" s="112"/>
      <c r="I57" s="112"/>
      <c r="J57" s="112"/>
      <c r="K57" s="65"/>
      <c r="L57" s="64"/>
      <c r="M57" s="64"/>
      <c r="N57" s="68"/>
    </row>
    <row r="58" spans="1:17" s="53" customFormat="1" ht="14.1" customHeight="1">
      <c r="A58" s="114"/>
      <c r="B58" s="15" t="s">
        <v>69</v>
      </c>
      <c r="C58" s="113"/>
      <c r="D58" s="113"/>
      <c r="E58" s="113"/>
      <c r="F58" s="63"/>
      <c r="G58" s="56"/>
      <c r="H58" s="112"/>
      <c r="I58" s="112"/>
      <c r="J58" s="112"/>
      <c r="K58" s="65"/>
      <c r="L58" s="64"/>
      <c r="M58" s="64"/>
      <c r="N58" s="68"/>
    </row>
    <row r="59" spans="1:17" s="53" customFormat="1" ht="14.1" customHeight="1">
      <c r="A59" s="114"/>
      <c r="B59" s="15" t="s">
        <v>77</v>
      </c>
      <c r="C59" s="113"/>
      <c r="D59" s="113"/>
      <c r="E59" s="113"/>
      <c r="F59" s="63"/>
      <c r="G59" s="56"/>
      <c r="H59" s="112"/>
      <c r="I59" s="112"/>
      <c r="J59" s="112"/>
      <c r="K59" s="65"/>
      <c r="L59" s="64"/>
      <c r="M59" s="64"/>
      <c r="N59" s="68"/>
    </row>
    <row r="60" spans="1:17" s="53" customFormat="1" ht="14.1" customHeight="1">
      <c r="A60" s="114"/>
      <c r="B60" s="15"/>
      <c r="C60" s="113"/>
      <c r="D60" s="113"/>
      <c r="E60" s="113"/>
      <c r="F60" s="63"/>
      <c r="G60" s="56"/>
      <c r="H60" s="112"/>
      <c r="I60" s="112"/>
      <c r="J60" s="112"/>
      <c r="K60" s="65"/>
      <c r="L60" s="64"/>
      <c r="M60" s="64"/>
      <c r="N60" s="68"/>
    </row>
    <row r="61" spans="1:17" s="53" customFormat="1" ht="14.1" customHeight="1">
      <c r="A61" s="114"/>
      <c r="B61" s="15"/>
      <c r="C61" s="182">
        <v>28</v>
      </c>
      <c r="D61" s="182"/>
      <c r="E61" s="182"/>
      <c r="F61" s="63" t="s">
        <v>9</v>
      </c>
      <c r="G61" s="56" t="s">
        <v>10</v>
      </c>
      <c r="H61" s="178">
        <v>180.5</v>
      </c>
      <c r="I61" s="178"/>
      <c r="J61" s="178"/>
      <c r="K61" s="65" t="s">
        <v>22</v>
      </c>
      <c r="L61" s="64"/>
      <c r="M61" s="64" t="s">
        <v>10</v>
      </c>
      <c r="N61" s="68">
        <v>5054</v>
      </c>
      <c r="Q61" s="53">
        <f>C61*H61</f>
        <v>5054</v>
      </c>
    </row>
    <row r="62" spans="1:17" s="53" customFormat="1" ht="14.1" customHeight="1">
      <c r="A62" s="19">
        <v>10</v>
      </c>
      <c r="B62" s="15" t="s">
        <v>133</v>
      </c>
      <c r="C62" s="4"/>
      <c r="D62" s="19"/>
      <c r="E62" s="11"/>
      <c r="F62" s="12"/>
      <c r="G62" s="12"/>
      <c r="H62" s="20"/>
      <c r="I62" s="13"/>
      <c r="J62" s="7"/>
      <c r="K62" s="14"/>
      <c r="L62" s="7"/>
      <c r="M62" s="4"/>
      <c r="N62" s="2"/>
    </row>
    <row r="63" spans="1:17" s="53" customFormat="1" ht="14.1" customHeight="1">
      <c r="A63" s="15"/>
      <c r="B63" s="15"/>
      <c r="C63" s="4"/>
      <c r="D63" s="19"/>
      <c r="E63" s="11"/>
      <c r="F63" s="12"/>
      <c r="G63" s="12"/>
      <c r="H63" s="20"/>
      <c r="I63" s="13"/>
      <c r="J63" s="7"/>
      <c r="K63" s="14"/>
      <c r="L63" s="7"/>
      <c r="M63" s="4"/>
      <c r="N63" s="2"/>
    </row>
    <row r="64" spans="1:17" s="53" customFormat="1" ht="14.1" customHeight="1">
      <c r="A64" s="148"/>
      <c r="B64" s="8"/>
      <c r="C64" s="179">
        <v>1637</v>
      </c>
      <c r="D64" s="179"/>
      <c r="E64" s="179"/>
      <c r="F64" s="32" t="s">
        <v>9</v>
      </c>
      <c r="G64" s="30" t="s">
        <v>10</v>
      </c>
      <c r="H64" s="179">
        <v>12674.36</v>
      </c>
      <c r="I64" s="179"/>
      <c r="J64" s="179"/>
      <c r="K64" s="33" t="s">
        <v>11</v>
      </c>
      <c r="L64" s="34"/>
      <c r="M64" s="34" t="s">
        <v>10</v>
      </c>
      <c r="N64" s="51">
        <v>207479</v>
      </c>
      <c r="P64" s="53" t="e">
        <f t="shared" ref="P64:P72" si="1">C64*E64*G64</f>
        <v>#VALUE!</v>
      </c>
      <c r="Q64" s="53">
        <f>C64*H64/100</f>
        <v>207479.2732</v>
      </c>
    </row>
    <row r="65" spans="1:17" s="53" customFormat="1" ht="14.1" customHeight="1">
      <c r="A65" s="4">
        <v>11</v>
      </c>
      <c r="B65" s="10" t="s">
        <v>33</v>
      </c>
      <c r="C65" s="4"/>
      <c r="D65" s="19"/>
      <c r="E65" s="11"/>
      <c r="F65" s="12"/>
      <c r="G65" s="12"/>
      <c r="H65" s="12"/>
      <c r="I65" s="13"/>
      <c r="J65" s="7"/>
      <c r="K65" s="14"/>
      <c r="L65" s="7"/>
      <c r="M65" s="4"/>
      <c r="N65" s="2"/>
      <c r="P65" s="53">
        <f t="shared" si="1"/>
        <v>0</v>
      </c>
    </row>
    <row r="66" spans="1:17" s="53" customFormat="1" ht="14.1" customHeight="1">
      <c r="A66" s="4"/>
      <c r="B66" s="10" t="s">
        <v>61</v>
      </c>
      <c r="C66" s="4"/>
      <c r="D66" s="12"/>
      <c r="E66" s="11"/>
      <c r="F66" s="12"/>
      <c r="G66" s="12"/>
      <c r="H66" s="12"/>
      <c r="I66" s="13"/>
      <c r="J66" s="7"/>
      <c r="K66" s="14"/>
      <c r="L66" s="7"/>
      <c r="M66" s="4"/>
      <c r="N66" s="2"/>
      <c r="P66" s="53">
        <f t="shared" si="1"/>
        <v>0</v>
      </c>
    </row>
    <row r="67" spans="1:17" s="53" customFormat="1" ht="14.1" customHeight="1">
      <c r="A67" s="148"/>
      <c r="B67" s="15"/>
      <c r="C67" s="23"/>
      <c r="D67" s="3"/>
      <c r="E67" s="6"/>
      <c r="F67" s="3"/>
      <c r="G67" s="3"/>
      <c r="H67" s="3"/>
      <c r="I67" s="3"/>
      <c r="J67" s="3"/>
      <c r="K67" s="9"/>
      <c r="L67" s="7"/>
      <c r="M67" s="12"/>
      <c r="N67" s="3"/>
      <c r="P67" s="53">
        <f t="shared" si="1"/>
        <v>0</v>
      </c>
    </row>
    <row r="68" spans="1:17" s="53" customFormat="1" ht="14.1" customHeight="1">
      <c r="A68" s="148"/>
      <c r="B68" s="31"/>
      <c r="C68" s="179">
        <v>228</v>
      </c>
      <c r="D68" s="179"/>
      <c r="E68" s="179"/>
      <c r="F68" s="32" t="s">
        <v>9</v>
      </c>
      <c r="G68" s="30" t="s">
        <v>10</v>
      </c>
      <c r="H68" s="179">
        <v>12346.65</v>
      </c>
      <c r="I68" s="179"/>
      <c r="J68" s="179"/>
      <c r="K68" s="33" t="s">
        <v>11</v>
      </c>
      <c r="L68" s="34"/>
      <c r="M68" s="34" t="s">
        <v>10</v>
      </c>
      <c r="N68" s="51">
        <v>28150</v>
      </c>
      <c r="P68" s="53" t="e">
        <f t="shared" si="1"/>
        <v>#VALUE!</v>
      </c>
      <c r="Q68" s="53">
        <f>C68*H68/100</f>
        <v>28150.361999999997</v>
      </c>
    </row>
    <row r="69" spans="1:17" s="53" customFormat="1" ht="14.1" customHeight="1">
      <c r="A69" s="22">
        <v>12</v>
      </c>
      <c r="B69" s="52" t="s">
        <v>116</v>
      </c>
      <c r="C69" s="52"/>
      <c r="D69" s="46"/>
      <c r="E69" s="90"/>
      <c r="F69" s="60"/>
      <c r="G69" s="60"/>
      <c r="H69" s="60"/>
      <c r="I69" s="60"/>
      <c r="J69" s="62"/>
      <c r="K69" s="65"/>
      <c r="L69" s="64"/>
      <c r="M69" s="64"/>
      <c r="N69" s="68"/>
      <c r="P69" s="53">
        <f t="shared" si="1"/>
        <v>0</v>
      </c>
    </row>
    <row r="70" spans="1:17" s="53" customFormat="1" ht="14.1" customHeight="1">
      <c r="A70" s="52"/>
      <c r="B70" s="52" t="s">
        <v>117</v>
      </c>
      <c r="C70" s="56"/>
      <c r="D70" s="60"/>
      <c r="E70" s="90"/>
      <c r="F70" s="60"/>
      <c r="G70" s="60"/>
      <c r="H70" s="60"/>
      <c r="I70" s="60"/>
      <c r="J70" s="62"/>
      <c r="K70" s="65"/>
      <c r="L70" s="64"/>
      <c r="M70" s="64"/>
      <c r="N70" s="68"/>
      <c r="P70" s="53">
        <f t="shared" si="1"/>
        <v>0</v>
      </c>
    </row>
    <row r="71" spans="1:17" s="53" customFormat="1" ht="14.1" customHeight="1">
      <c r="A71" s="52"/>
      <c r="B71" s="52" t="s">
        <v>118</v>
      </c>
      <c r="C71" s="56"/>
      <c r="D71" s="60"/>
      <c r="E71" s="58"/>
      <c r="F71" s="65"/>
      <c r="G71" s="65"/>
      <c r="H71" s="60"/>
      <c r="I71" s="60"/>
      <c r="J71" s="62"/>
      <c r="K71" s="65"/>
      <c r="L71" s="64"/>
      <c r="M71" s="64"/>
      <c r="N71" s="68"/>
      <c r="P71" s="53">
        <f t="shared" si="1"/>
        <v>0</v>
      </c>
    </row>
    <row r="72" spans="1:17" s="53" customFormat="1" ht="14.1" customHeight="1">
      <c r="A72" s="52"/>
      <c r="B72" s="16" t="s">
        <v>23</v>
      </c>
      <c r="C72" s="56"/>
      <c r="D72" s="60"/>
      <c r="E72" s="58"/>
      <c r="F72" s="65"/>
      <c r="G72" s="65"/>
      <c r="H72" s="60"/>
      <c r="I72" s="60"/>
      <c r="J72" s="62"/>
      <c r="K72" s="65"/>
      <c r="L72" s="64"/>
      <c r="M72" s="64"/>
      <c r="N72" s="68"/>
      <c r="P72" s="53">
        <f t="shared" si="1"/>
        <v>0</v>
      </c>
    </row>
    <row r="73" spans="1:17" s="53" customFormat="1" ht="14.1" customHeight="1">
      <c r="A73" s="66"/>
      <c r="B73" s="75"/>
      <c r="C73" s="182">
        <v>77</v>
      </c>
      <c r="D73" s="182"/>
      <c r="E73" s="182"/>
      <c r="F73" s="63" t="s">
        <v>9</v>
      </c>
      <c r="G73" s="56" t="s">
        <v>10</v>
      </c>
      <c r="H73" s="182">
        <v>902.93</v>
      </c>
      <c r="I73" s="182"/>
      <c r="J73" s="182"/>
      <c r="K73" s="65" t="s">
        <v>24</v>
      </c>
      <c r="L73" s="64"/>
      <c r="M73" s="64" t="s">
        <v>10</v>
      </c>
      <c r="N73" s="68">
        <v>69526</v>
      </c>
      <c r="P73" s="53" t="e">
        <f t="shared" ref="P73:P82" si="2">C73*E73*G73</f>
        <v>#VALUE!</v>
      </c>
      <c r="Q73" s="53">
        <f>C73*H73</f>
        <v>69525.61</v>
      </c>
    </row>
    <row r="74" spans="1:17" s="53" customFormat="1" ht="14.1" customHeight="1">
      <c r="A74" s="117">
        <v>13</v>
      </c>
      <c r="B74" s="72" t="s">
        <v>78</v>
      </c>
      <c r="C74" s="116"/>
      <c r="D74" s="116"/>
      <c r="E74" s="116"/>
      <c r="F74" s="63"/>
      <c r="G74" s="56"/>
      <c r="H74" s="115"/>
      <c r="I74" s="115"/>
      <c r="J74" s="115"/>
      <c r="K74" s="65"/>
      <c r="L74" s="64"/>
      <c r="M74" s="64"/>
      <c r="N74" s="68"/>
      <c r="O74" s="29"/>
      <c r="P74" s="53">
        <f t="shared" si="2"/>
        <v>0</v>
      </c>
    </row>
    <row r="75" spans="1:17" s="53" customFormat="1" ht="14.1" customHeight="1">
      <c r="A75" s="117"/>
      <c r="B75" s="75"/>
      <c r="C75" s="116"/>
      <c r="D75" s="116"/>
      <c r="E75" s="116"/>
      <c r="F75" s="63"/>
      <c r="G75" s="56"/>
      <c r="H75" s="115"/>
      <c r="I75" s="115"/>
      <c r="J75" s="115"/>
      <c r="K75" s="65"/>
      <c r="L75" s="64"/>
      <c r="M75" s="64"/>
      <c r="N75" s="68"/>
      <c r="O75" s="29"/>
      <c r="P75" s="53">
        <f t="shared" si="2"/>
        <v>0</v>
      </c>
    </row>
    <row r="76" spans="1:17" s="53" customFormat="1" ht="14.1" customHeight="1">
      <c r="A76" s="117"/>
      <c r="B76" s="56"/>
      <c r="C76" s="178">
        <v>3247</v>
      </c>
      <c r="D76" s="178"/>
      <c r="E76" s="178"/>
      <c r="F76" s="63" t="s">
        <v>9</v>
      </c>
      <c r="G76" s="56" t="s">
        <v>10</v>
      </c>
      <c r="H76" s="178">
        <v>2206.6</v>
      </c>
      <c r="I76" s="178"/>
      <c r="J76" s="115"/>
      <c r="K76" s="65" t="s">
        <v>21</v>
      </c>
      <c r="L76" s="64"/>
      <c r="M76" s="64" t="s">
        <v>10</v>
      </c>
      <c r="N76" s="68">
        <v>71648</v>
      </c>
      <c r="P76" s="53" t="e">
        <f t="shared" si="2"/>
        <v>#VALUE!</v>
      </c>
      <c r="Q76" s="53">
        <f>C76*H76/100</f>
        <v>71648.301999999996</v>
      </c>
    </row>
    <row r="77" spans="1:17" s="53" customFormat="1" ht="14.1" customHeight="1">
      <c r="A77" s="122">
        <v>14</v>
      </c>
      <c r="B77" s="15" t="s">
        <v>119</v>
      </c>
      <c r="C77" s="56"/>
      <c r="D77" s="60"/>
      <c r="E77" s="90"/>
      <c r="F77" s="60"/>
      <c r="G77" s="60"/>
      <c r="H77" s="60"/>
      <c r="I77" s="60"/>
      <c r="J77" s="59"/>
      <c r="K77" s="65"/>
      <c r="L77" s="64"/>
      <c r="M77" s="68"/>
      <c r="N77" s="78"/>
      <c r="P77" s="53">
        <f t="shared" si="2"/>
        <v>0</v>
      </c>
    </row>
    <row r="78" spans="1:17" s="53" customFormat="1" ht="14.1" customHeight="1">
      <c r="A78" s="122"/>
      <c r="B78" s="15"/>
      <c r="C78" s="121"/>
      <c r="D78" s="121"/>
      <c r="E78" s="121"/>
      <c r="F78" s="63"/>
      <c r="G78" s="56"/>
      <c r="H78" s="119"/>
      <c r="I78" s="119"/>
      <c r="J78" s="119"/>
      <c r="K78" s="65"/>
      <c r="L78" s="64"/>
      <c r="M78" s="68"/>
      <c r="N78" s="78"/>
      <c r="P78" s="53">
        <f t="shared" si="2"/>
        <v>0</v>
      </c>
    </row>
    <row r="79" spans="1:17" s="53" customFormat="1" ht="14.1" customHeight="1">
      <c r="A79" s="120"/>
      <c r="B79" s="15"/>
      <c r="C79" s="182">
        <v>3183</v>
      </c>
      <c r="D79" s="182"/>
      <c r="E79" s="182"/>
      <c r="F79" s="63" t="s">
        <v>9</v>
      </c>
      <c r="G79" s="56" t="s">
        <v>10</v>
      </c>
      <c r="H79" s="182">
        <v>2197.52</v>
      </c>
      <c r="I79" s="182"/>
      <c r="J79" s="182"/>
      <c r="K79" s="65" t="s">
        <v>21</v>
      </c>
      <c r="L79" s="64"/>
      <c r="M79" s="53" t="s">
        <v>10</v>
      </c>
      <c r="N79" s="146">
        <v>69947</v>
      </c>
      <c r="P79" s="53" t="e">
        <f t="shared" si="2"/>
        <v>#VALUE!</v>
      </c>
      <c r="Q79" s="53">
        <f>C79*H79/100</f>
        <v>69947.061600000001</v>
      </c>
    </row>
    <row r="80" spans="1:17" s="53" customFormat="1" ht="14.1" customHeight="1">
      <c r="A80" s="122">
        <v>15</v>
      </c>
      <c r="B80" s="15" t="s">
        <v>120</v>
      </c>
      <c r="C80" s="56"/>
      <c r="D80" s="60"/>
      <c r="E80" s="90"/>
      <c r="F80" s="60"/>
      <c r="G80" s="60"/>
      <c r="H80" s="60"/>
      <c r="I80" s="60"/>
      <c r="J80" s="59"/>
      <c r="K80" s="65"/>
      <c r="L80" s="64"/>
      <c r="M80" s="68"/>
      <c r="N80" s="107"/>
      <c r="P80" s="53">
        <f t="shared" si="2"/>
        <v>0</v>
      </c>
    </row>
    <row r="81" spans="1:17" s="53" customFormat="1" ht="14.1" customHeight="1">
      <c r="A81" s="120"/>
      <c r="B81" s="15"/>
      <c r="C81" s="121"/>
      <c r="D81" s="121"/>
      <c r="E81" s="121"/>
      <c r="F81" s="63"/>
      <c r="G81" s="56"/>
      <c r="H81" s="119"/>
      <c r="I81" s="119"/>
      <c r="J81" s="119"/>
      <c r="K81" s="65"/>
      <c r="L81" s="64"/>
      <c r="M81" s="64"/>
      <c r="N81" s="107"/>
      <c r="P81" s="53">
        <f t="shared" si="2"/>
        <v>0</v>
      </c>
    </row>
    <row r="82" spans="1:17" s="53" customFormat="1" ht="14.1" customHeight="1">
      <c r="A82" s="120"/>
      <c r="B82" s="56" t="s">
        <v>70</v>
      </c>
      <c r="C82" s="67" t="s">
        <v>12</v>
      </c>
      <c r="D82" s="119" t="s">
        <v>12</v>
      </c>
      <c r="E82" s="119">
        <v>11.75</v>
      </c>
      <c r="F82" s="122" t="s">
        <v>7</v>
      </c>
      <c r="G82" s="132">
        <v>0.5</v>
      </c>
      <c r="H82" s="119"/>
      <c r="I82" s="119"/>
      <c r="J82" s="88" t="s">
        <v>8</v>
      </c>
      <c r="K82" s="76">
        <v>24</v>
      </c>
      <c r="L82" s="64" t="s">
        <v>13</v>
      </c>
      <c r="M82" s="68"/>
      <c r="N82" s="78"/>
      <c r="P82" s="53" t="e">
        <f t="shared" si="2"/>
        <v>#VALUE!</v>
      </c>
    </row>
    <row r="83" spans="1:17" s="53" customFormat="1" ht="14.1" customHeight="1">
      <c r="A83" s="133"/>
      <c r="B83" s="56" t="s">
        <v>80</v>
      </c>
      <c r="C83" s="67" t="s">
        <v>14</v>
      </c>
      <c r="D83" s="144" t="s">
        <v>12</v>
      </c>
      <c r="E83" s="131">
        <v>41</v>
      </c>
      <c r="F83" s="134" t="s">
        <v>7</v>
      </c>
      <c r="G83" s="132">
        <v>0.5</v>
      </c>
      <c r="H83" s="131"/>
      <c r="I83" s="131"/>
      <c r="J83" s="88" t="s">
        <v>8</v>
      </c>
      <c r="K83" s="76">
        <v>41</v>
      </c>
      <c r="L83" s="64" t="s">
        <v>13</v>
      </c>
      <c r="M83" s="68"/>
      <c r="N83" s="78"/>
      <c r="P83" s="53" t="e">
        <f t="shared" ref="P83:P90" si="3">C83*E83*G83</f>
        <v>#VALUE!</v>
      </c>
    </row>
    <row r="84" spans="1:17" s="53" customFormat="1" ht="14.1" customHeight="1">
      <c r="A84" s="125"/>
      <c r="B84" s="57"/>
      <c r="C84" s="123"/>
      <c r="D84" s="123"/>
      <c r="E84" s="123"/>
      <c r="F84" s="63"/>
      <c r="G84" s="124"/>
      <c r="H84" s="123"/>
      <c r="I84" s="123"/>
      <c r="J84" s="74" t="s">
        <v>8</v>
      </c>
      <c r="K84" s="70">
        <f>SUM(K82:K83)</f>
        <v>65</v>
      </c>
      <c r="L84" s="74" t="s">
        <v>13</v>
      </c>
      <c r="M84" s="68"/>
      <c r="N84" s="78"/>
      <c r="P84" s="53">
        <f t="shared" si="3"/>
        <v>0</v>
      </c>
    </row>
    <row r="85" spans="1:17" s="53" customFormat="1" ht="14.1" customHeight="1">
      <c r="A85" s="120"/>
      <c r="B85" s="56"/>
      <c r="C85" s="119"/>
      <c r="D85" s="119"/>
      <c r="E85" s="119"/>
      <c r="F85" s="63"/>
      <c r="G85" s="56"/>
      <c r="H85" s="119"/>
      <c r="I85" s="119"/>
      <c r="J85" s="119"/>
      <c r="K85" s="65"/>
      <c r="L85" s="64"/>
      <c r="M85" s="68"/>
      <c r="N85" s="78"/>
      <c r="P85" s="53">
        <f t="shared" si="3"/>
        <v>0</v>
      </c>
    </row>
    <row r="86" spans="1:17" s="53" customFormat="1" ht="14.1" customHeight="1">
      <c r="A86" s="120"/>
      <c r="B86" s="56"/>
      <c r="C86" s="182">
        <v>65</v>
      </c>
      <c r="D86" s="182"/>
      <c r="E86" s="182"/>
      <c r="F86" s="63" t="s">
        <v>9</v>
      </c>
      <c r="G86" s="56" t="s">
        <v>10</v>
      </c>
      <c r="H86" s="182">
        <v>3015.76</v>
      </c>
      <c r="I86" s="182"/>
      <c r="J86" s="182"/>
      <c r="K86" s="65" t="s">
        <v>21</v>
      </c>
      <c r="L86" s="64"/>
      <c r="M86" s="64" t="s">
        <v>10</v>
      </c>
      <c r="N86" s="68">
        <v>1960</v>
      </c>
      <c r="P86" s="53" t="e">
        <f t="shared" si="3"/>
        <v>#VALUE!</v>
      </c>
      <c r="Q86" s="53">
        <f>C86*H86/100</f>
        <v>1960.2440000000001</v>
      </c>
    </row>
    <row r="87" spans="1:17" s="53" customFormat="1" ht="14.1" customHeight="1">
      <c r="A87" s="22">
        <v>16</v>
      </c>
      <c r="B87" s="77" t="s">
        <v>121</v>
      </c>
      <c r="C87" s="124"/>
      <c r="D87" s="124"/>
      <c r="E87" s="124"/>
      <c r="F87" s="63"/>
      <c r="G87" s="56"/>
      <c r="H87" s="124"/>
      <c r="I87" s="124"/>
      <c r="J87" s="123"/>
      <c r="K87" s="65"/>
      <c r="L87" s="64"/>
      <c r="M87" s="64"/>
      <c r="N87" s="68"/>
      <c r="P87" s="53">
        <f t="shared" si="3"/>
        <v>0</v>
      </c>
    </row>
    <row r="88" spans="1:17" s="53" customFormat="1" ht="14.1" customHeight="1">
      <c r="A88" s="22"/>
      <c r="B88" s="77" t="s">
        <v>122</v>
      </c>
      <c r="C88" s="124"/>
      <c r="D88" s="124"/>
      <c r="E88" s="124"/>
      <c r="F88" s="63"/>
      <c r="G88" s="56"/>
      <c r="H88" s="124"/>
      <c r="I88" s="124"/>
      <c r="J88" s="123"/>
      <c r="K88" s="65"/>
      <c r="L88" s="64"/>
      <c r="M88" s="64"/>
      <c r="N88" s="68"/>
      <c r="P88" s="53">
        <f t="shared" si="3"/>
        <v>0</v>
      </c>
    </row>
    <row r="89" spans="1:17" s="53" customFormat="1" ht="14.1" customHeight="1">
      <c r="A89" s="22"/>
      <c r="B89" s="77" t="s">
        <v>123</v>
      </c>
      <c r="C89" s="124"/>
      <c r="D89" s="124"/>
      <c r="E89" s="124"/>
      <c r="F89" s="63"/>
      <c r="G89" s="56"/>
      <c r="H89" s="124"/>
      <c r="I89" s="124"/>
      <c r="J89" s="123"/>
      <c r="K89" s="65"/>
      <c r="L89" s="64"/>
      <c r="M89" s="64"/>
      <c r="N89" s="68"/>
      <c r="P89" s="53">
        <f t="shared" si="3"/>
        <v>0</v>
      </c>
    </row>
    <row r="90" spans="1:17" s="53" customFormat="1" ht="14.1" customHeight="1">
      <c r="A90" s="22"/>
      <c r="B90" s="56"/>
      <c r="C90" s="124"/>
      <c r="D90" s="124"/>
      <c r="E90" s="124"/>
      <c r="F90" s="63"/>
      <c r="G90" s="56"/>
      <c r="H90" s="124"/>
      <c r="I90" s="124"/>
      <c r="J90" s="123"/>
      <c r="K90" s="65"/>
      <c r="L90" s="64"/>
      <c r="M90" s="64"/>
      <c r="N90" s="68"/>
      <c r="P90" s="53">
        <f t="shared" si="3"/>
        <v>0</v>
      </c>
    </row>
    <row r="91" spans="1:17" s="53" customFormat="1" ht="14.1" customHeight="1">
      <c r="A91" s="22"/>
      <c r="B91" s="56"/>
      <c r="C91" s="178">
        <v>129</v>
      </c>
      <c r="D91" s="178"/>
      <c r="E91" s="178"/>
      <c r="F91" s="63" t="s">
        <v>9</v>
      </c>
      <c r="G91" s="56" t="s">
        <v>10</v>
      </c>
      <c r="H91" s="178">
        <v>19.36</v>
      </c>
      <c r="I91" s="178"/>
      <c r="J91" s="123"/>
      <c r="K91" s="65" t="s">
        <v>22</v>
      </c>
      <c r="L91" s="64"/>
      <c r="M91" s="64" t="s">
        <v>10</v>
      </c>
      <c r="N91" s="68">
        <v>2497</v>
      </c>
      <c r="P91" s="53" t="e">
        <f>C91*E91*G91</f>
        <v>#VALUE!</v>
      </c>
      <c r="Q91" s="53">
        <f>C91*H91</f>
        <v>2497.44</v>
      </c>
    </row>
    <row r="92" spans="1:17" s="53" customFormat="1" ht="14.1" customHeight="1">
      <c r="A92" s="22">
        <v>17</v>
      </c>
      <c r="B92" s="60" t="s">
        <v>64</v>
      </c>
      <c r="C92" s="60"/>
      <c r="D92" s="60"/>
      <c r="E92" s="120"/>
      <c r="F92" s="120"/>
      <c r="G92" s="76"/>
      <c r="H92" s="60"/>
      <c r="I92" s="60"/>
      <c r="J92" s="60"/>
      <c r="K92" s="76"/>
      <c r="L92" s="60"/>
      <c r="M92" s="60"/>
      <c r="N92" s="56"/>
    </row>
    <row r="93" spans="1:17" s="53" customFormat="1" ht="14.1" customHeight="1">
      <c r="A93" s="22"/>
      <c r="B93" s="15"/>
      <c r="C93" s="52"/>
      <c r="D93" s="46"/>
      <c r="E93" s="90"/>
      <c r="F93" s="60"/>
      <c r="G93" s="60"/>
      <c r="H93" s="60"/>
      <c r="I93" s="60"/>
      <c r="J93" s="60"/>
      <c r="K93" s="91"/>
      <c r="L93" s="60"/>
      <c r="M93" s="118"/>
      <c r="N93" s="56"/>
    </row>
    <row r="94" spans="1:17" s="53" customFormat="1" ht="14.1" customHeight="1">
      <c r="A94" s="22"/>
      <c r="B94" s="56"/>
      <c r="C94" s="178">
        <v>1526</v>
      </c>
      <c r="D94" s="178"/>
      <c r="E94" s="178"/>
      <c r="F94" s="63" t="s">
        <v>9</v>
      </c>
      <c r="G94" s="56" t="s">
        <v>10</v>
      </c>
      <c r="H94" s="178">
        <v>1287.44</v>
      </c>
      <c r="I94" s="178"/>
      <c r="J94" s="119"/>
      <c r="K94" s="65" t="s">
        <v>21</v>
      </c>
      <c r="L94" s="64"/>
      <c r="M94" s="64" t="s">
        <v>10</v>
      </c>
      <c r="N94" s="68">
        <v>19646</v>
      </c>
      <c r="Q94" s="53">
        <f>C94*H94/100</f>
        <v>19646.334400000003</v>
      </c>
    </row>
    <row r="95" spans="1:17" s="53" customFormat="1" ht="14.1" customHeight="1">
      <c r="A95" s="151">
        <v>18</v>
      </c>
      <c r="B95" s="172" t="s">
        <v>124</v>
      </c>
      <c r="C95" s="145"/>
      <c r="D95" s="145"/>
      <c r="E95" s="145"/>
      <c r="F95" s="63"/>
      <c r="G95" s="56"/>
      <c r="H95" s="144"/>
      <c r="I95" s="144"/>
      <c r="J95" s="144"/>
      <c r="K95" s="65"/>
      <c r="L95" s="64"/>
      <c r="M95" s="64"/>
      <c r="N95" s="146"/>
      <c r="P95" s="53">
        <f>C95*E95*G95</f>
        <v>0</v>
      </c>
    </row>
    <row r="96" spans="1:17" s="53" customFormat="1" ht="14.1" customHeight="1">
      <c r="A96" s="151"/>
      <c r="B96" s="172" t="s">
        <v>125</v>
      </c>
      <c r="C96" s="145"/>
      <c r="D96" s="145"/>
      <c r="E96" s="145"/>
      <c r="F96" s="63"/>
      <c r="G96" s="56"/>
      <c r="H96" s="144"/>
      <c r="I96" s="144"/>
      <c r="J96" s="144"/>
      <c r="K96" s="65"/>
      <c r="L96" s="64"/>
      <c r="M96" s="64"/>
      <c r="N96" s="146"/>
      <c r="P96" s="53">
        <f>C96*E96*G96</f>
        <v>0</v>
      </c>
    </row>
    <row r="97" spans="1:17" s="53" customFormat="1" ht="14.1" customHeight="1">
      <c r="A97" s="151"/>
      <c r="B97" s="172" t="s">
        <v>126</v>
      </c>
      <c r="C97" s="145"/>
      <c r="D97" s="145"/>
      <c r="E97" s="145"/>
      <c r="F97" s="63"/>
      <c r="G97" s="56"/>
      <c r="H97" s="144"/>
      <c r="I97" s="144"/>
      <c r="J97" s="144"/>
      <c r="K97" s="65"/>
      <c r="L97" s="64"/>
      <c r="M97" s="64"/>
      <c r="N97" s="146"/>
      <c r="P97" s="53">
        <f>C97*E97*G97</f>
        <v>0</v>
      </c>
    </row>
    <row r="98" spans="1:17" s="53" customFormat="1" ht="14.1" customHeight="1">
      <c r="A98" s="170"/>
      <c r="B98" s="172"/>
      <c r="C98" s="169"/>
      <c r="D98" s="169"/>
      <c r="E98" s="169"/>
      <c r="F98" s="63"/>
      <c r="G98" s="56"/>
      <c r="H98" s="167"/>
      <c r="I98" s="167"/>
      <c r="J98" s="167"/>
      <c r="K98" s="65"/>
      <c r="L98" s="64"/>
      <c r="M98" s="64"/>
      <c r="N98" s="153"/>
    </row>
    <row r="99" spans="1:17" s="53" customFormat="1" ht="14.1" customHeight="1">
      <c r="A99" s="152"/>
      <c r="B99" s="15"/>
      <c r="C99" s="178">
        <v>28</v>
      </c>
      <c r="D99" s="178"/>
      <c r="E99" s="178"/>
      <c r="F99" s="63" t="s">
        <v>9</v>
      </c>
      <c r="G99" s="56" t="s">
        <v>10</v>
      </c>
      <c r="H99" s="182">
        <v>726.72</v>
      </c>
      <c r="I99" s="182"/>
      <c r="J99" s="182"/>
      <c r="K99" s="65" t="s">
        <v>24</v>
      </c>
      <c r="L99" s="64"/>
      <c r="M99" s="64" t="s">
        <v>10</v>
      </c>
      <c r="N99" s="153">
        <v>20348</v>
      </c>
      <c r="P99" s="53" t="e">
        <f>C99*E99*G99</f>
        <v>#VALUE!</v>
      </c>
      <c r="Q99" s="53">
        <f>C99*H99</f>
        <v>20348.16</v>
      </c>
    </row>
    <row r="100" spans="1:17" s="53" customFormat="1" ht="14.1" customHeight="1">
      <c r="A100" s="122">
        <v>19</v>
      </c>
      <c r="B100" s="72" t="s">
        <v>49</v>
      </c>
      <c r="C100" s="121"/>
      <c r="D100" s="121"/>
      <c r="E100" s="121"/>
      <c r="F100" s="63"/>
      <c r="G100" s="56"/>
      <c r="H100" s="119"/>
      <c r="I100" s="119"/>
    </row>
    <row r="101" spans="1:17" s="53" customFormat="1" ht="14.1" customHeight="1"/>
    <row r="102" spans="1:17" s="53" customFormat="1" ht="14.1" customHeight="1">
      <c r="C102" s="178">
        <v>64</v>
      </c>
      <c r="D102" s="178"/>
      <c r="E102" s="178"/>
      <c r="F102" s="63" t="s">
        <v>9</v>
      </c>
      <c r="G102" s="56" t="s">
        <v>10</v>
      </c>
      <c r="H102" s="178">
        <v>58.11</v>
      </c>
      <c r="I102" s="178"/>
      <c r="J102" s="119"/>
      <c r="K102" s="65" t="s">
        <v>24</v>
      </c>
      <c r="L102" s="64"/>
      <c r="M102" s="64" t="s">
        <v>10</v>
      </c>
      <c r="N102" s="68">
        <v>3719</v>
      </c>
      <c r="Q102" s="53">
        <f>C102*H102/100</f>
        <v>37.190399999999997</v>
      </c>
    </row>
    <row r="103" spans="1:17" s="53" customFormat="1" ht="14.1" customHeight="1">
      <c r="A103" s="155">
        <v>20</v>
      </c>
      <c r="B103" s="82" t="s">
        <v>128</v>
      </c>
      <c r="C103" s="155"/>
      <c r="D103" s="155"/>
      <c r="E103" s="155"/>
      <c r="F103" s="155"/>
      <c r="G103" s="155"/>
      <c r="H103" s="155"/>
      <c r="I103" s="155"/>
      <c r="J103" s="155"/>
      <c r="K103" s="155"/>
      <c r="L103" s="155"/>
      <c r="M103" s="155"/>
      <c r="P103" s="53">
        <f>C103*E103*G103</f>
        <v>0</v>
      </c>
    </row>
    <row r="104" spans="1:17" s="53" customFormat="1" ht="14.1" customHeight="1">
      <c r="A104" s="5"/>
      <c r="B104" s="82" t="s">
        <v>129</v>
      </c>
      <c r="C104" s="155"/>
      <c r="D104" s="155"/>
      <c r="E104" s="155"/>
      <c r="F104" s="155"/>
      <c r="G104" s="155"/>
      <c r="H104" s="155"/>
      <c r="I104" s="155"/>
      <c r="J104" s="155"/>
      <c r="K104" s="155"/>
      <c r="L104" s="155"/>
      <c r="M104" s="155"/>
      <c r="P104" s="53">
        <f>C104*E104*G104</f>
        <v>0</v>
      </c>
    </row>
    <row r="105" spans="1:17" s="53" customFormat="1" ht="14.1" customHeight="1">
      <c r="A105" s="5"/>
      <c r="B105" s="155"/>
      <c r="C105" s="155"/>
      <c r="D105" s="155"/>
      <c r="E105" s="155"/>
      <c r="F105" s="155"/>
      <c r="G105" s="155"/>
      <c r="H105" s="155"/>
      <c r="I105" s="155"/>
      <c r="J105" s="155"/>
      <c r="K105" s="155"/>
      <c r="L105" s="155"/>
      <c r="M105" s="155"/>
      <c r="P105" s="53">
        <f>C105*E105*G105</f>
        <v>0</v>
      </c>
    </row>
    <row r="106" spans="1:17" s="53" customFormat="1" ht="14.1" customHeight="1">
      <c r="A106" s="155"/>
      <c r="B106" s="8"/>
      <c r="C106" s="179">
        <v>1812</v>
      </c>
      <c r="D106" s="179"/>
      <c r="E106" s="179"/>
      <c r="F106" s="32" t="s">
        <v>9</v>
      </c>
      <c r="G106" s="30" t="s">
        <v>10</v>
      </c>
      <c r="H106" s="179">
        <v>3630</v>
      </c>
      <c r="I106" s="179"/>
      <c r="J106" s="179"/>
      <c r="K106" s="33" t="s">
        <v>15</v>
      </c>
      <c r="L106" s="34"/>
      <c r="M106" s="34" t="s">
        <v>10</v>
      </c>
      <c r="N106" s="51">
        <v>6578</v>
      </c>
      <c r="Q106" s="53">
        <f>C106*H106/1000</f>
        <v>6577.56</v>
      </c>
    </row>
    <row r="107" spans="1:17" s="53" customFormat="1" ht="14.1" customHeight="1">
      <c r="A107" s="157">
        <v>21</v>
      </c>
      <c r="B107" s="15" t="s">
        <v>46</v>
      </c>
      <c r="C107" s="2"/>
      <c r="D107" s="3"/>
      <c r="E107" s="154"/>
      <c r="F107" s="32"/>
      <c r="G107" s="30"/>
      <c r="H107" s="154"/>
      <c r="I107" s="154"/>
      <c r="J107" s="154"/>
      <c r="K107" s="33"/>
      <c r="L107" s="34"/>
      <c r="M107" s="34"/>
      <c r="N107" s="51"/>
    </row>
    <row r="108" spans="1:17" s="53" customFormat="1" ht="14.1" customHeight="1">
      <c r="A108" s="157"/>
      <c r="B108" s="15" t="s">
        <v>59</v>
      </c>
      <c r="C108" s="2"/>
      <c r="D108" s="3"/>
      <c r="E108" s="154"/>
      <c r="F108" s="32"/>
      <c r="G108" s="30"/>
      <c r="H108" s="154"/>
      <c r="I108" s="154"/>
      <c r="J108" s="154"/>
      <c r="K108" s="33"/>
      <c r="L108" s="34"/>
      <c r="M108" s="34"/>
      <c r="N108" s="51"/>
    </row>
    <row r="109" spans="1:17" s="53" customFormat="1" ht="14.1" customHeight="1">
      <c r="A109" s="152"/>
      <c r="B109" s="8"/>
      <c r="C109" s="179">
        <v>283</v>
      </c>
      <c r="D109" s="179"/>
      <c r="E109" s="179"/>
      <c r="F109" s="32" t="s">
        <v>9</v>
      </c>
      <c r="G109" s="30" t="s">
        <v>10</v>
      </c>
      <c r="H109" s="179">
        <v>8694.9500000000007</v>
      </c>
      <c r="I109" s="179"/>
      <c r="J109" s="179"/>
      <c r="K109" s="33" t="s">
        <v>11</v>
      </c>
      <c r="L109" s="34"/>
      <c r="M109" s="34" t="s">
        <v>10</v>
      </c>
      <c r="N109" s="51">
        <v>24607</v>
      </c>
      <c r="Q109" s="53">
        <f>C109*H109/100</f>
        <v>24606.708500000001</v>
      </c>
    </row>
    <row r="110" spans="1:17" s="53" customFormat="1" ht="14.1" customHeight="1">
      <c r="A110" s="157">
        <v>22</v>
      </c>
      <c r="B110" s="45" t="s">
        <v>34</v>
      </c>
      <c r="C110" s="45"/>
      <c r="D110" s="43"/>
      <c r="E110" s="43"/>
      <c r="F110" s="43"/>
      <c r="G110" s="43"/>
      <c r="H110" s="43"/>
      <c r="I110" s="41"/>
      <c r="J110" s="40"/>
      <c r="K110" s="42"/>
      <c r="L110" s="44"/>
      <c r="M110" s="34"/>
      <c r="N110" s="51"/>
    </row>
    <row r="111" spans="1:17" s="53" customFormat="1" ht="14.1" customHeight="1">
      <c r="A111" s="157"/>
      <c r="B111" s="45" t="s">
        <v>35</v>
      </c>
      <c r="C111" s="45"/>
      <c r="D111" s="43"/>
      <c r="E111" s="43"/>
      <c r="F111" s="43"/>
      <c r="G111" s="43"/>
      <c r="H111" s="43"/>
      <c r="I111" s="41"/>
      <c r="J111" s="40"/>
      <c r="K111" s="42"/>
      <c r="L111" s="44"/>
      <c r="M111" s="34"/>
      <c r="N111" s="51"/>
    </row>
    <row r="112" spans="1:17" s="53" customFormat="1" ht="14.1" customHeight="1">
      <c r="A112" s="157"/>
      <c r="B112" s="173" t="s">
        <v>127</v>
      </c>
      <c r="C112" s="45"/>
      <c r="D112" s="43"/>
      <c r="E112" s="43"/>
      <c r="F112" s="43"/>
      <c r="G112" s="43"/>
      <c r="H112" s="43"/>
      <c r="I112" s="41"/>
      <c r="J112" s="40"/>
      <c r="K112" s="42"/>
      <c r="L112" s="44"/>
      <c r="M112" s="34"/>
      <c r="N112" s="51"/>
    </row>
    <row r="113" spans="1:17" s="53" customFormat="1" ht="14.1" customHeight="1">
      <c r="A113" s="171"/>
      <c r="B113" s="173"/>
      <c r="C113" s="45"/>
      <c r="D113" s="43"/>
      <c r="E113" s="43"/>
      <c r="F113" s="43"/>
      <c r="G113" s="43"/>
      <c r="H113" s="43"/>
      <c r="I113" s="41"/>
      <c r="J113" s="40"/>
      <c r="K113" s="42"/>
      <c r="L113" s="44"/>
      <c r="M113" s="34"/>
      <c r="N113" s="51"/>
    </row>
    <row r="114" spans="1:17" s="53" customFormat="1" ht="14.1" customHeight="1">
      <c r="A114" s="157"/>
      <c r="B114" s="31"/>
      <c r="C114" s="179">
        <v>104</v>
      </c>
      <c r="D114" s="179"/>
      <c r="E114" s="179"/>
      <c r="F114" s="32" t="s">
        <v>9</v>
      </c>
      <c r="G114" s="30" t="s">
        <v>10</v>
      </c>
      <c r="H114" s="179">
        <v>12595</v>
      </c>
      <c r="I114" s="179"/>
      <c r="J114" s="179"/>
      <c r="K114" s="33" t="s">
        <v>11</v>
      </c>
      <c r="L114" s="34"/>
      <c r="M114" s="34" t="s">
        <v>10</v>
      </c>
      <c r="N114" s="51">
        <v>13099</v>
      </c>
      <c r="Q114" s="53">
        <f>C114*H114/100</f>
        <v>13098.8</v>
      </c>
    </row>
    <row r="115" spans="1:17" s="53" customFormat="1" ht="14.1" customHeight="1">
      <c r="A115" s="158">
        <v>23</v>
      </c>
      <c r="B115" s="129" t="s">
        <v>81</v>
      </c>
      <c r="C115" s="149"/>
      <c r="D115" s="149"/>
      <c r="E115" s="149"/>
      <c r="F115" s="63"/>
      <c r="G115" s="56"/>
      <c r="H115" s="150"/>
      <c r="I115" s="150"/>
      <c r="J115" s="150"/>
      <c r="K115" s="65"/>
      <c r="L115" s="64"/>
      <c r="M115" s="64"/>
      <c r="N115" s="153"/>
    </row>
    <row r="116" spans="1:17" s="53" customFormat="1" ht="14.1" customHeight="1">
      <c r="A116" s="158"/>
      <c r="B116" s="129" t="s">
        <v>82</v>
      </c>
      <c r="C116" s="144"/>
      <c r="D116" s="144"/>
      <c r="E116" s="144"/>
      <c r="F116" s="63"/>
      <c r="G116" s="56"/>
      <c r="H116" s="142"/>
      <c r="I116" s="142"/>
      <c r="J116" s="142"/>
      <c r="K116" s="65"/>
      <c r="L116" s="64"/>
      <c r="M116" s="64"/>
      <c r="N116" s="146"/>
      <c r="P116" s="53">
        <f>C116*E116*G116</f>
        <v>0</v>
      </c>
    </row>
    <row r="117" spans="1:17" s="53" customFormat="1" ht="14.1" customHeight="1">
      <c r="A117" s="158"/>
      <c r="B117" s="129" t="s">
        <v>83</v>
      </c>
      <c r="C117" s="149"/>
      <c r="D117" s="149"/>
      <c r="E117" s="149"/>
      <c r="F117" s="63"/>
      <c r="G117" s="56"/>
      <c r="H117" s="150"/>
      <c r="I117" s="150"/>
      <c r="J117" s="150"/>
      <c r="K117" s="65"/>
      <c r="L117" s="64"/>
      <c r="M117" s="64"/>
      <c r="N117" s="153"/>
    </row>
    <row r="118" spans="1:17" s="53" customFormat="1" ht="14.1" customHeight="1">
      <c r="A118" s="152"/>
      <c r="B118" s="15"/>
      <c r="C118" s="149"/>
      <c r="D118" s="149"/>
      <c r="E118" s="149"/>
      <c r="F118" s="63"/>
      <c r="G118" s="56"/>
      <c r="H118" s="150"/>
      <c r="I118" s="150"/>
      <c r="J118" s="150"/>
      <c r="K118" s="65"/>
      <c r="L118" s="64"/>
      <c r="M118" s="64"/>
      <c r="N118" s="153"/>
    </row>
    <row r="119" spans="1:17" s="53" customFormat="1" ht="14.1" customHeight="1">
      <c r="A119" s="147"/>
      <c r="B119" s="31"/>
      <c r="C119" s="179">
        <v>891</v>
      </c>
      <c r="D119" s="179"/>
      <c r="E119" s="179"/>
      <c r="F119" s="32" t="s">
        <v>9</v>
      </c>
      <c r="G119" s="30" t="s">
        <v>10</v>
      </c>
      <c r="H119" s="179">
        <v>307</v>
      </c>
      <c r="I119" s="179"/>
      <c r="J119" s="179"/>
      <c r="K119" s="33" t="s">
        <v>24</v>
      </c>
      <c r="L119" s="34"/>
      <c r="M119" s="34" t="s">
        <v>10</v>
      </c>
      <c r="N119" s="51">
        <v>273537</v>
      </c>
      <c r="Q119" s="53">
        <f>C119*H119</f>
        <v>273537</v>
      </c>
    </row>
    <row r="120" spans="1:17" s="53" customFormat="1" ht="14.1" customHeight="1">
      <c r="A120" s="151">
        <v>24</v>
      </c>
      <c r="B120" s="60" t="s">
        <v>26</v>
      </c>
      <c r="C120" s="144"/>
      <c r="D120" s="144"/>
      <c r="E120" s="144"/>
      <c r="F120" s="63"/>
      <c r="G120" s="56"/>
      <c r="H120" s="142"/>
      <c r="I120" s="142"/>
      <c r="J120" s="142"/>
      <c r="K120" s="65"/>
      <c r="L120" s="64"/>
      <c r="M120" s="64"/>
      <c r="N120" s="146"/>
      <c r="P120" s="53">
        <f>C120*E120*G120</f>
        <v>0</v>
      </c>
    </row>
    <row r="121" spans="1:17" s="53" customFormat="1" ht="14.1" customHeight="1">
      <c r="A121" s="60"/>
      <c r="B121" s="15" t="s">
        <v>63</v>
      </c>
      <c r="C121" s="144"/>
      <c r="D121" s="144"/>
      <c r="E121" s="144"/>
      <c r="F121" s="63"/>
      <c r="G121" s="56"/>
      <c r="H121" s="142"/>
      <c r="I121" s="142"/>
      <c r="J121" s="142"/>
      <c r="K121" s="65"/>
      <c r="L121" s="64"/>
      <c r="M121" s="64"/>
      <c r="N121" s="146"/>
      <c r="P121" s="53">
        <f>C121*E121*G121</f>
        <v>0</v>
      </c>
    </row>
    <row r="122" spans="1:17" s="53" customFormat="1" ht="14.1" customHeight="1">
      <c r="A122" s="152"/>
      <c r="C122" s="149"/>
      <c r="D122" s="149"/>
      <c r="E122" s="149"/>
      <c r="F122" s="63"/>
      <c r="G122" s="56"/>
      <c r="H122" s="150"/>
      <c r="I122" s="150"/>
      <c r="J122" s="150"/>
      <c r="K122" s="65"/>
      <c r="L122" s="64"/>
      <c r="M122" s="64"/>
      <c r="N122" s="153"/>
    </row>
    <row r="123" spans="1:17" s="53" customFormat="1" ht="14.1" customHeight="1">
      <c r="A123" s="152"/>
      <c r="B123" s="17" t="s">
        <v>84</v>
      </c>
      <c r="C123" s="179">
        <v>1117</v>
      </c>
      <c r="D123" s="179"/>
      <c r="E123" s="179"/>
      <c r="F123" s="32" t="s">
        <v>9</v>
      </c>
      <c r="G123" s="30" t="s">
        <v>10</v>
      </c>
      <c r="H123" s="179">
        <v>3275.5</v>
      </c>
      <c r="I123" s="179"/>
      <c r="J123" s="179"/>
      <c r="K123" s="33" t="s">
        <v>21</v>
      </c>
      <c r="L123" s="34"/>
      <c r="M123" s="34" t="s">
        <v>10</v>
      </c>
      <c r="N123" s="51">
        <v>36587</v>
      </c>
      <c r="Q123" s="53">
        <f>C123*H123/100</f>
        <v>36587.334999999999</v>
      </c>
    </row>
    <row r="124" spans="1:17" s="53" customFormat="1" ht="14.1" customHeight="1">
      <c r="A124" s="152">
        <v>25</v>
      </c>
      <c r="B124" s="21" t="s">
        <v>27</v>
      </c>
      <c r="C124" s="21"/>
      <c r="D124" s="152"/>
      <c r="E124" s="152"/>
      <c r="F124" s="152"/>
      <c r="G124" s="152"/>
      <c r="H124" s="152"/>
      <c r="I124" s="152"/>
      <c r="J124" s="149"/>
      <c r="K124" s="65"/>
      <c r="L124" s="91"/>
      <c r="M124" s="153"/>
      <c r="N124" s="153"/>
    </row>
    <row r="125" spans="1:17" s="53" customFormat="1" ht="14.1" customHeight="1">
      <c r="A125" s="152"/>
      <c r="B125" s="21" t="s">
        <v>67</v>
      </c>
      <c r="C125" s="21"/>
      <c r="D125" s="152"/>
      <c r="E125" s="152"/>
      <c r="F125" s="152"/>
      <c r="G125" s="152"/>
      <c r="H125" s="152"/>
      <c r="I125" s="152"/>
      <c r="J125" s="149"/>
      <c r="K125" s="65"/>
      <c r="L125" s="91"/>
      <c r="M125" s="153"/>
      <c r="N125" s="153"/>
    </row>
    <row r="126" spans="1:17" s="53" customFormat="1" ht="14.1" customHeight="1">
      <c r="A126" s="152"/>
      <c r="B126" s="21"/>
      <c r="C126" s="21"/>
      <c r="D126" s="152"/>
      <c r="E126" s="152"/>
      <c r="F126" s="152"/>
      <c r="G126" s="152"/>
      <c r="H126" s="152"/>
      <c r="I126" s="152"/>
      <c r="J126" s="149"/>
      <c r="K126" s="65"/>
      <c r="L126" s="91"/>
      <c r="M126" s="153"/>
      <c r="N126" s="153"/>
    </row>
    <row r="127" spans="1:17" s="53" customFormat="1" ht="14.1" customHeight="1">
      <c r="A127" s="152"/>
      <c r="B127" s="75"/>
      <c r="C127" s="182">
        <v>1117</v>
      </c>
      <c r="D127" s="182"/>
      <c r="E127" s="182"/>
      <c r="F127" s="63" t="s">
        <v>9</v>
      </c>
      <c r="G127" s="56" t="s">
        <v>10</v>
      </c>
      <c r="H127" s="182">
        <v>1887.4</v>
      </c>
      <c r="I127" s="182"/>
      <c r="J127" s="182"/>
      <c r="K127" s="65" t="s">
        <v>21</v>
      </c>
      <c r="L127" s="64"/>
      <c r="M127" s="64" t="s">
        <v>10</v>
      </c>
      <c r="N127" s="153">
        <v>21082</v>
      </c>
      <c r="Q127" s="53">
        <f>C127*H127/100</f>
        <v>21082.258000000002</v>
      </c>
    </row>
    <row r="128" spans="1:17" s="53" customFormat="1" ht="14.1" customHeight="1">
      <c r="A128" s="66">
        <v>26</v>
      </c>
      <c r="B128" s="82" t="s">
        <v>72</v>
      </c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78"/>
      <c r="O128" s="54"/>
      <c r="P128"/>
      <c r="Q128"/>
    </row>
    <row r="129" spans="1:17" s="53" customFormat="1" ht="14.1" customHeight="1">
      <c r="A129" s="66"/>
      <c r="B129" s="82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78"/>
      <c r="O129" s="54"/>
      <c r="P129"/>
      <c r="Q129"/>
    </row>
    <row r="130" spans="1:17" s="53" customFormat="1" ht="14.1" customHeight="1">
      <c r="A130" s="101"/>
      <c r="B130" s="66"/>
      <c r="C130" s="182">
        <v>1078</v>
      </c>
      <c r="D130" s="182"/>
      <c r="E130" s="182"/>
      <c r="F130" s="63" t="s">
        <v>9</v>
      </c>
      <c r="G130" s="56" t="s">
        <v>10</v>
      </c>
      <c r="H130" s="182">
        <v>829.95</v>
      </c>
      <c r="I130" s="182"/>
      <c r="J130" s="182"/>
      <c r="K130" s="65" t="s">
        <v>21</v>
      </c>
      <c r="L130" s="64"/>
      <c r="M130" s="64" t="s">
        <v>10</v>
      </c>
      <c r="N130" s="68">
        <v>8947</v>
      </c>
      <c r="O130"/>
      <c r="P130"/>
      <c r="Q130" s="53">
        <f>C130*H130/100</f>
        <v>8946.8610000000008</v>
      </c>
    </row>
    <row r="131" spans="1:17" s="53" customFormat="1" ht="14.1" customHeight="1">
      <c r="A131" s="103">
        <v>27</v>
      </c>
      <c r="B131" s="82" t="s">
        <v>76</v>
      </c>
      <c r="C131" s="119"/>
      <c r="D131" s="119"/>
      <c r="E131" s="119"/>
      <c r="F131" s="63"/>
      <c r="G131" s="56"/>
      <c r="H131" s="119"/>
      <c r="I131" s="119"/>
      <c r="J131" s="119"/>
      <c r="K131" s="65"/>
      <c r="L131" s="64"/>
      <c r="M131" s="64"/>
      <c r="N131" s="68"/>
    </row>
    <row r="132" spans="1:17" s="53" customFormat="1" ht="14.1" customHeight="1">
      <c r="A132" s="101"/>
      <c r="B132" s="122"/>
      <c r="C132" s="119"/>
      <c r="D132" s="119"/>
      <c r="E132" s="119"/>
      <c r="F132" s="63"/>
      <c r="G132" s="56"/>
      <c r="H132" s="119"/>
      <c r="I132" s="119"/>
      <c r="J132" s="119"/>
      <c r="K132" s="65"/>
      <c r="L132" s="64"/>
      <c r="M132" s="64"/>
      <c r="N132" s="68"/>
    </row>
    <row r="133" spans="1:17" s="53" customFormat="1" ht="14.1" customHeight="1">
      <c r="A133" s="56"/>
      <c r="B133" s="56"/>
      <c r="C133" s="178">
        <v>3183</v>
      </c>
      <c r="D133" s="178"/>
      <c r="E133" s="178"/>
      <c r="F133" s="63" t="s">
        <v>9</v>
      </c>
      <c r="G133" s="56" t="s">
        <v>10</v>
      </c>
      <c r="H133" s="178">
        <v>442.75</v>
      </c>
      <c r="I133" s="178"/>
      <c r="J133" s="119"/>
      <c r="K133" s="65" t="s">
        <v>21</v>
      </c>
      <c r="L133" s="64"/>
      <c r="M133" s="64" t="s">
        <v>10</v>
      </c>
      <c r="N133" s="68">
        <v>14093</v>
      </c>
      <c r="Q133" s="53">
        <f>C133*H133/100</f>
        <v>14092.7325</v>
      </c>
    </row>
    <row r="134" spans="1:17" s="53" customFormat="1" ht="14.1" customHeight="1">
      <c r="A134" s="80">
        <v>28</v>
      </c>
      <c r="B134" s="82" t="s">
        <v>130</v>
      </c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78"/>
      <c r="O134"/>
      <c r="P134"/>
      <c r="Q134"/>
    </row>
    <row r="135" spans="1:17" s="53" customFormat="1" ht="14.1" customHeight="1">
      <c r="A135" s="78"/>
      <c r="B135" s="82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78"/>
      <c r="O135"/>
      <c r="P135"/>
      <c r="Q135"/>
    </row>
    <row r="136" spans="1:17" s="53" customFormat="1" ht="14.1" customHeight="1">
      <c r="A136" s="78"/>
      <c r="B136" s="66"/>
      <c r="C136" s="178">
        <v>3183</v>
      </c>
      <c r="D136" s="178"/>
      <c r="E136" s="178"/>
      <c r="F136" s="63" t="s">
        <v>9</v>
      </c>
      <c r="G136" s="56" t="s">
        <v>10</v>
      </c>
      <c r="H136" s="178">
        <v>1079.6500000000001</v>
      </c>
      <c r="I136" s="178"/>
      <c r="J136" s="62"/>
      <c r="K136" s="65" t="s">
        <v>21</v>
      </c>
      <c r="L136" s="64"/>
      <c r="M136" s="64" t="s">
        <v>10</v>
      </c>
      <c r="N136" s="68">
        <v>34365</v>
      </c>
      <c r="Q136" s="53">
        <f>C136*H136/100</f>
        <v>34365.2595</v>
      </c>
    </row>
    <row r="137" spans="1:17" s="53" customFormat="1" ht="14.1" customHeight="1">
      <c r="A137" s="102">
        <v>29</v>
      </c>
      <c r="B137" s="86" t="s">
        <v>28</v>
      </c>
      <c r="C137" s="86"/>
      <c r="D137" s="86"/>
      <c r="E137" s="66"/>
      <c r="F137" s="66"/>
      <c r="G137" s="66"/>
      <c r="H137" s="66"/>
      <c r="I137" s="66"/>
      <c r="J137" s="66"/>
      <c r="K137" s="66"/>
      <c r="L137" s="66"/>
      <c r="M137" s="66"/>
      <c r="N137" s="78"/>
    </row>
    <row r="138" spans="1:17" s="53" customFormat="1" ht="14.1" customHeight="1">
      <c r="A138" s="102"/>
      <c r="B138" s="86" t="s">
        <v>131</v>
      </c>
      <c r="C138" s="86"/>
      <c r="D138" s="86"/>
      <c r="E138" s="66"/>
      <c r="F138" s="66"/>
      <c r="G138" s="66"/>
      <c r="H138" s="66"/>
      <c r="I138" s="66"/>
      <c r="J138" s="66"/>
      <c r="K138" s="66"/>
      <c r="L138" s="66"/>
      <c r="M138" s="66"/>
      <c r="N138" s="78"/>
    </row>
    <row r="139" spans="1:17" s="53" customFormat="1" ht="14.1" customHeight="1">
      <c r="A139" s="101"/>
      <c r="C139" s="66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78"/>
    </row>
    <row r="140" spans="1:17" s="53" customFormat="1" ht="14.1" customHeight="1">
      <c r="A140" s="101"/>
      <c r="B140" s="83" t="s">
        <v>29</v>
      </c>
      <c r="C140" s="178">
        <v>175</v>
      </c>
      <c r="D140" s="178"/>
      <c r="E140" s="178"/>
      <c r="F140" s="63" t="s">
        <v>9</v>
      </c>
      <c r="G140" s="56" t="s">
        <v>10</v>
      </c>
      <c r="H140" s="178">
        <v>2116.41</v>
      </c>
      <c r="I140" s="178"/>
      <c r="J140" s="62"/>
      <c r="K140" s="65" t="s">
        <v>21</v>
      </c>
      <c r="L140" s="64"/>
      <c r="M140" s="64" t="s">
        <v>10</v>
      </c>
      <c r="N140" s="68">
        <v>3704</v>
      </c>
      <c r="Q140" s="53">
        <f>C140*H140/100</f>
        <v>3703.7175000000002</v>
      </c>
    </row>
    <row r="141" spans="1:17" s="53" customFormat="1" ht="14.1" customHeight="1">
      <c r="A141" s="60">
        <v>30</v>
      </c>
      <c r="B141" s="25" t="s">
        <v>30</v>
      </c>
      <c r="C141" s="132"/>
      <c r="D141" s="132"/>
      <c r="E141" s="132"/>
      <c r="F141" s="63"/>
      <c r="G141" s="56"/>
      <c r="H141" s="132"/>
      <c r="I141" s="132"/>
      <c r="J141" s="131"/>
      <c r="K141" s="65"/>
      <c r="L141" s="64"/>
      <c r="M141" s="64"/>
      <c r="N141" s="68"/>
    </row>
    <row r="142" spans="1:17" s="53" customFormat="1" ht="14.1" customHeight="1">
      <c r="A142" s="60"/>
      <c r="B142" s="25" t="s">
        <v>31</v>
      </c>
      <c r="C142" s="132"/>
      <c r="D142" s="132"/>
      <c r="E142" s="132"/>
      <c r="F142" s="63"/>
      <c r="G142" s="56"/>
      <c r="H142" s="132"/>
      <c r="I142" s="132"/>
      <c r="J142" s="131"/>
      <c r="K142" s="65"/>
      <c r="L142" s="64"/>
      <c r="M142" s="64"/>
      <c r="N142" s="68"/>
    </row>
    <row r="143" spans="1:17" s="53" customFormat="1" ht="14.1" customHeight="1">
      <c r="A143" s="60"/>
      <c r="B143" s="25" t="s">
        <v>132</v>
      </c>
      <c r="C143" s="132"/>
      <c r="D143" s="132"/>
      <c r="E143" s="132"/>
      <c r="F143" s="63"/>
      <c r="G143" s="56"/>
      <c r="H143" s="132"/>
      <c r="I143" s="132"/>
      <c r="J143" s="131"/>
      <c r="K143" s="65"/>
      <c r="L143" s="64"/>
      <c r="M143" s="64"/>
      <c r="N143" s="68"/>
    </row>
    <row r="144" spans="1:17" s="53" customFormat="1" ht="14.1" customHeight="1">
      <c r="A144" s="60"/>
      <c r="C144" s="132"/>
      <c r="D144" s="132"/>
      <c r="E144" s="132"/>
      <c r="F144" s="63"/>
      <c r="G144" s="56"/>
      <c r="H144" s="132"/>
      <c r="I144" s="132"/>
      <c r="J144" s="131"/>
      <c r="K144" s="65"/>
      <c r="L144" s="64"/>
      <c r="M144" s="64"/>
      <c r="N144" s="68"/>
    </row>
    <row r="145" spans="1:18" s="53" customFormat="1" ht="14.1" customHeight="1">
      <c r="A145" s="60"/>
      <c r="B145" s="135" t="s">
        <v>29</v>
      </c>
      <c r="C145" s="178">
        <v>56</v>
      </c>
      <c r="D145" s="178"/>
      <c r="E145" s="178"/>
      <c r="F145" s="63" t="s">
        <v>9</v>
      </c>
      <c r="G145" s="56" t="s">
        <v>10</v>
      </c>
      <c r="H145" s="178">
        <v>1270.8499999999999</v>
      </c>
      <c r="I145" s="178"/>
      <c r="J145" s="131"/>
      <c r="K145" s="65" t="s">
        <v>21</v>
      </c>
      <c r="L145" s="64"/>
      <c r="M145" s="64" t="s">
        <v>10</v>
      </c>
      <c r="N145" s="68">
        <v>712</v>
      </c>
      <c r="Q145" s="53">
        <f>C145*H145/100</f>
        <v>711.67599999999993</v>
      </c>
    </row>
    <row r="146" spans="1:18" s="53" customFormat="1" ht="14.1" customHeight="1">
      <c r="A146" s="60"/>
      <c r="B146" s="135"/>
      <c r="C146" s="168"/>
      <c r="D146" s="168"/>
      <c r="E146" s="168"/>
      <c r="F146" s="63"/>
      <c r="G146" s="56"/>
      <c r="H146" s="168"/>
      <c r="I146" s="168"/>
      <c r="J146" s="167"/>
      <c r="K146" s="65"/>
      <c r="L146" s="64"/>
      <c r="M146" s="64"/>
      <c r="N146" s="153"/>
    </row>
    <row r="147" spans="1:18" s="53" customFormat="1" ht="14.1" customHeight="1">
      <c r="B147" s="135" t="s">
        <v>73</v>
      </c>
      <c r="C147" s="178">
        <v>36</v>
      </c>
      <c r="D147" s="178"/>
      <c r="E147" s="178"/>
      <c r="F147" s="63" t="s">
        <v>9</v>
      </c>
      <c r="G147" s="56" t="s">
        <v>10</v>
      </c>
      <c r="H147" s="178">
        <v>674.6</v>
      </c>
      <c r="I147" s="178"/>
      <c r="J147" s="149"/>
      <c r="K147" s="65" t="s">
        <v>21</v>
      </c>
      <c r="L147" s="64"/>
      <c r="M147" s="64" t="s">
        <v>10</v>
      </c>
      <c r="N147" s="153">
        <v>243</v>
      </c>
      <c r="Q147" s="53">
        <f>C147*H147/100</f>
        <v>242.85600000000002</v>
      </c>
    </row>
    <row r="148" spans="1:18" s="53" customFormat="1" ht="14.1" customHeight="1">
      <c r="A148" s="22">
        <v>31</v>
      </c>
      <c r="B148" s="52" t="s">
        <v>36</v>
      </c>
      <c r="C148" s="52"/>
      <c r="D148" s="46"/>
      <c r="E148" s="47"/>
      <c r="F148" s="35"/>
      <c r="G148" s="35"/>
      <c r="H148" s="35"/>
      <c r="I148" s="35"/>
      <c r="J148" s="35"/>
      <c r="K148" s="48"/>
      <c r="L148" s="36"/>
      <c r="M148" s="36"/>
      <c r="N148" s="51"/>
    </row>
    <row r="149" spans="1:18" s="53" customFormat="1" ht="14.1" customHeight="1">
      <c r="A149" s="22"/>
      <c r="B149" s="52" t="s">
        <v>37</v>
      </c>
      <c r="C149" s="52"/>
      <c r="D149" s="46"/>
      <c r="E149" s="47"/>
      <c r="F149" s="35"/>
      <c r="G149" s="35"/>
      <c r="H149" s="35"/>
      <c r="I149" s="35"/>
      <c r="J149" s="35"/>
      <c r="K149" s="48"/>
      <c r="L149" s="36"/>
      <c r="M149" s="36"/>
      <c r="N149" s="51"/>
    </row>
    <row r="150" spans="1:18" s="53" customFormat="1" ht="14.1" customHeight="1">
      <c r="A150" s="22"/>
      <c r="B150" s="52" t="s">
        <v>65</v>
      </c>
      <c r="C150" s="52"/>
      <c r="D150" s="46"/>
      <c r="E150" s="50"/>
      <c r="F150" s="35"/>
      <c r="G150" s="35"/>
      <c r="H150" s="35"/>
      <c r="I150" s="35"/>
      <c r="J150" s="35"/>
      <c r="K150" s="48"/>
      <c r="L150" s="36"/>
      <c r="M150" s="36"/>
      <c r="N150" s="51"/>
    </row>
    <row r="151" spans="1:18" s="53" customFormat="1" ht="14.1" customHeight="1">
      <c r="A151" s="156"/>
      <c r="B151" s="56"/>
      <c r="C151" s="150"/>
      <c r="D151" s="150"/>
      <c r="E151" s="150"/>
      <c r="F151" s="56"/>
      <c r="G151" s="150"/>
      <c r="H151" s="150"/>
      <c r="I151" s="150"/>
      <c r="J151" s="59"/>
      <c r="K151" s="64"/>
      <c r="L151" s="60"/>
      <c r="M151" s="152"/>
      <c r="N151" s="78"/>
    </row>
    <row r="152" spans="1:18" s="53" customFormat="1" ht="14.1" customHeight="1">
      <c r="A152" s="156"/>
      <c r="B152" s="37"/>
      <c r="C152" s="182">
        <v>30</v>
      </c>
      <c r="D152" s="182"/>
      <c r="E152" s="182"/>
      <c r="F152" s="32" t="s">
        <v>9</v>
      </c>
      <c r="G152" s="30" t="s">
        <v>10</v>
      </c>
      <c r="H152" s="179">
        <v>27678.86</v>
      </c>
      <c r="I152" s="179"/>
      <c r="J152" s="179"/>
      <c r="K152" s="33" t="s">
        <v>21</v>
      </c>
      <c r="L152" s="34"/>
      <c r="M152" s="34" t="s">
        <v>10</v>
      </c>
      <c r="N152" s="51">
        <v>8804</v>
      </c>
      <c r="Q152" s="53">
        <f>C152*H152/100</f>
        <v>8303.6580000000013</v>
      </c>
    </row>
    <row r="153" spans="1:18" s="53" customFormat="1" ht="14.1" customHeight="1">
      <c r="A153" s="22">
        <v>32</v>
      </c>
      <c r="B153" s="52" t="s">
        <v>38</v>
      </c>
      <c r="C153" s="52"/>
      <c r="D153" s="46"/>
      <c r="E153" s="47"/>
      <c r="F153" s="35"/>
      <c r="G153" s="35"/>
      <c r="H153" s="35"/>
      <c r="I153" s="35"/>
      <c r="J153" s="35"/>
      <c r="K153" s="49"/>
      <c r="L153" s="36"/>
      <c r="M153" s="36"/>
      <c r="N153" s="51"/>
    </row>
    <row r="154" spans="1:18" s="53" customFormat="1" ht="14.1" customHeight="1">
      <c r="A154" s="22"/>
      <c r="B154" s="52" t="s">
        <v>39</v>
      </c>
      <c r="C154" s="52"/>
      <c r="D154" s="46"/>
      <c r="E154" s="47"/>
      <c r="F154" s="35"/>
      <c r="G154" s="35"/>
      <c r="H154" s="35"/>
      <c r="I154" s="35"/>
      <c r="J154" s="35"/>
      <c r="K154" s="49"/>
      <c r="L154" s="36"/>
      <c r="M154" s="36"/>
      <c r="N154" s="51"/>
      <c r="O154" s="54"/>
      <c r="P154" s="54"/>
      <c r="Q154" s="54"/>
      <c r="R154" s="54"/>
    </row>
    <row r="155" spans="1:18" s="53" customFormat="1" ht="14.1" customHeight="1">
      <c r="A155" s="22"/>
      <c r="B155" s="52" t="s">
        <v>66</v>
      </c>
      <c r="C155" s="52"/>
      <c r="D155" s="46"/>
      <c r="E155" s="47"/>
      <c r="F155" s="35"/>
      <c r="G155" s="35"/>
      <c r="H155" s="35"/>
      <c r="I155" s="35"/>
      <c r="J155" s="35"/>
      <c r="K155" s="49"/>
      <c r="L155" s="36"/>
      <c r="M155" s="36"/>
      <c r="N155" s="51"/>
      <c r="O155" s="54"/>
      <c r="P155" s="54"/>
      <c r="Q155" s="54"/>
      <c r="R155" s="54"/>
    </row>
    <row r="156" spans="1:18" s="53" customFormat="1" ht="13.5" customHeight="1">
      <c r="A156" s="156"/>
      <c r="B156" s="38"/>
      <c r="C156" s="156"/>
      <c r="D156" s="156"/>
      <c r="E156" s="156"/>
      <c r="F156" s="156"/>
      <c r="G156" s="156"/>
      <c r="H156" s="156"/>
      <c r="I156" s="35"/>
      <c r="J156" s="36"/>
      <c r="K156" s="39"/>
      <c r="L156" s="36"/>
      <c r="M156" s="36"/>
      <c r="N156" s="51"/>
      <c r="O156" s="54"/>
      <c r="P156" s="54"/>
      <c r="Q156" s="54"/>
      <c r="R156" s="54"/>
    </row>
    <row r="157" spans="1:18" s="53" customFormat="1" ht="13.5" customHeight="1">
      <c r="A157" s="156"/>
      <c r="B157" s="38"/>
      <c r="C157" s="179">
        <v>96</v>
      </c>
      <c r="D157" s="179"/>
      <c r="E157" s="179"/>
      <c r="F157" s="32" t="s">
        <v>9</v>
      </c>
      <c r="G157" s="30" t="s">
        <v>10</v>
      </c>
      <c r="H157" s="179">
        <v>28253.61</v>
      </c>
      <c r="I157" s="179"/>
      <c r="J157" s="179"/>
      <c r="K157" s="33" t="s">
        <v>21</v>
      </c>
      <c r="L157" s="34"/>
      <c r="M157" s="34" t="s">
        <v>10</v>
      </c>
      <c r="N157" s="51">
        <v>27123</v>
      </c>
      <c r="O157" s="54"/>
      <c r="P157" s="54"/>
      <c r="Q157" s="53">
        <f>C157*H157/100</f>
        <v>27123.4656</v>
      </c>
      <c r="R157" s="54"/>
    </row>
    <row r="158" spans="1:18" s="53" customFormat="1" ht="14.1" customHeight="1">
      <c r="A158" s="101"/>
      <c r="B158" s="24"/>
      <c r="C158" s="132"/>
      <c r="D158" s="132"/>
      <c r="E158" s="132"/>
      <c r="F158" s="63"/>
      <c r="G158" s="56"/>
      <c r="H158" s="132"/>
      <c r="I158" s="132"/>
      <c r="J158" s="131"/>
      <c r="K158" s="65"/>
      <c r="L158" s="64"/>
      <c r="M158" s="108"/>
      <c r="N158" s="109"/>
    </row>
    <row r="159" spans="1:18" s="53" customFormat="1" ht="14.1" customHeight="1">
      <c r="A159" s="66"/>
      <c r="B159" s="75"/>
      <c r="C159" s="73"/>
      <c r="D159" s="73"/>
      <c r="E159" s="73"/>
      <c r="F159" s="63"/>
      <c r="G159" s="56"/>
      <c r="H159" s="62"/>
      <c r="I159" s="62"/>
      <c r="J159" s="62"/>
      <c r="K159" s="65"/>
      <c r="L159" s="64"/>
      <c r="M159" s="64"/>
      <c r="N159" s="68"/>
    </row>
    <row r="160" spans="1:18" s="53" customFormat="1" ht="14.1" customHeight="1">
      <c r="A160" s="66"/>
      <c r="B160" s="75"/>
      <c r="C160" s="73"/>
      <c r="D160" s="73"/>
      <c r="E160" s="73"/>
      <c r="F160" s="63"/>
      <c r="G160" s="56"/>
      <c r="H160" s="62"/>
      <c r="I160" s="62"/>
      <c r="J160" s="62"/>
      <c r="K160" s="180" t="s">
        <v>32</v>
      </c>
      <c r="L160" s="180"/>
      <c r="M160" s="64" t="s">
        <v>10</v>
      </c>
      <c r="N160" s="68">
        <f>SUM(N12:N157)</f>
        <v>1565501</v>
      </c>
    </row>
    <row r="161" spans="1:14" s="53" customFormat="1" ht="14.1" customHeight="1">
      <c r="A161" s="66"/>
      <c r="B161" s="75"/>
      <c r="C161" s="73"/>
      <c r="D161" s="73"/>
      <c r="E161" s="73"/>
      <c r="F161" s="63"/>
      <c r="G161" s="56"/>
      <c r="H161" s="62"/>
      <c r="I161" s="62"/>
      <c r="J161" s="62"/>
      <c r="K161" s="65"/>
      <c r="L161" s="64"/>
      <c r="M161" s="64"/>
      <c r="N161" s="68"/>
    </row>
    <row r="162" spans="1:14" s="53" customFormat="1" ht="14.1" customHeight="1">
      <c r="A162" s="139"/>
      <c r="B162" s="75"/>
      <c r="C162" s="138"/>
      <c r="D162" s="138"/>
      <c r="E162" s="138"/>
      <c r="F162" s="63"/>
      <c r="G162" s="56"/>
      <c r="H162" s="136"/>
      <c r="I162" s="136"/>
      <c r="J162" s="136"/>
      <c r="K162" s="65"/>
      <c r="L162" s="64"/>
      <c r="M162" s="64"/>
      <c r="N162" s="140"/>
    </row>
    <row r="163" spans="1:14" s="53" customFormat="1" ht="14.1" customHeight="1">
      <c r="A163" s="139"/>
      <c r="B163" s="75"/>
      <c r="C163" s="138"/>
      <c r="D163" s="138"/>
      <c r="E163" s="138"/>
      <c r="F163" s="63"/>
      <c r="G163" s="56"/>
      <c r="H163" s="136"/>
      <c r="I163" s="136"/>
      <c r="J163" s="136"/>
      <c r="K163" s="65"/>
      <c r="L163" s="64"/>
      <c r="M163" s="64"/>
      <c r="N163" s="140"/>
    </row>
    <row r="164" spans="1:14" s="53" customFormat="1" ht="14.1" customHeight="1">
      <c r="A164" s="139"/>
      <c r="B164" s="75"/>
      <c r="C164" s="138"/>
      <c r="D164" s="138"/>
      <c r="E164" s="138"/>
      <c r="F164" s="63"/>
      <c r="G164" s="56"/>
      <c r="H164" s="136"/>
      <c r="I164" s="136"/>
      <c r="J164" s="136"/>
      <c r="K164" s="65"/>
      <c r="L164" s="64"/>
      <c r="M164" s="64"/>
      <c r="N164" s="140"/>
    </row>
    <row r="165" spans="1:14" s="53" customFormat="1" ht="14.1" customHeight="1">
      <c r="A165" s="55"/>
      <c r="B165" s="55" t="s">
        <v>40</v>
      </c>
      <c r="C165" s="78"/>
      <c r="D165" s="78"/>
      <c r="E165" s="78"/>
      <c r="F165" s="78"/>
      <c r="G165" s="78"/>
      <c r="H165" s="78"/>
      <c r="I165" s="78"/>
      <c r="J165" s="66"/>
      <c r="K165" s="66"/>
      <c r="L165" s="66"/>
      <c r="M165" s="66"/>
      <c r="N165" s="66"/>
    </row>
    <row r="166" spans="1:14" s="53" customFormat="1" ht="14.1" customHeight="1">
      <c r="A166" s="101"/>
      <c r="B166" s="82"/>
      <c r="C166" s="66"/>
      <c r="D166" s="66"/>
      <c r="E166" s="58"/>
      <c r="F166" s="58"/>
      <c r="G166" s="58"/>
      <c r="H166" s="66"/>
      <c r="I166" s="66"/>
      <c r="J166" s="87"/>
      <c r="K166" s="88"/>
      <c r="L166" s="66"/>
      <c r="M166" s="66"/>
      <c r="N166" s="78"/>
    </row>
    <row r="167" spans="1:14" s="53" customFormat="1" ht="14.1" customHeight="1">
      <c r="A167" s="104">
        <v>1</v>
      </c>
      <c r="B167" s="84" t="s">
        <v>134</v>
      </c>
      <c r="C167" s="84"/>
      <c r="D167" s="78"/>
      <c r="E167" s="78"/>
      <c r="F167" s="78"/>
      <c r="G167" s="78"/>
      <c r="H167" s="78"/>
      <c r="I167" s="78"/>
      <c r="J167" s="78"/>
      <c r="K167" s="78"/>
      <c r="L167" s="78"/>
      <c r="M167" s="78"/>
      <c r="N167" s="78"/>
    </row>
    <row r="168" spans="1:14" s="53" customFormat="1" ht="14.1" customHeight="1">
      <c r="A168" s="104"/>
      <c r="B168" s="65" t="s">
        <v>135</v>
      </c>
      <c r="C168" s="84"/>
      <c r="D168" s="78"/>
      <c r="E168" s="78"/>
      <c r="F168" s="78"/>
      <c r="G168" s="78"/>
      <c r="H168" s="78"/>
      <c r="I168" s="78"/>
      <c r="J168" s="78"/>
      <c r="K168" s="78"/>
      <c r="L168" s="78"/>
      <c r="M168" s="78"/>
      <c r="N168" s="78"/>
    </row>
    <row r="169" spans="1:14" s="53" customFormat="1" ht="14.1" customHeight="1">
      <c r="A169" s="104"/>
      <c r="B169" s="174" t="s">
        <v>136</v>
      </c>
      <c r="C169" s="84"/>
      <c r="D169" s="78"/>
      <c r="E169" s="78"/>
      <c r="F169" s="78"/>
      <c r="G169" s="78"/>
      <c r="H169" s="78"/>
      <c r="I169" s="78"/>
      <c r="J169" s="78"/>
      <c r="K169" s="78"/>
      <c r="L169" s="78"/>
      <c r="M169" s="78"/>
      <c r="N169" s="78"/>
    </row>
    <row r="170" spans="1:14" s="53" customFormat="1" ht="14.1" customHeight="1">
      <c r="A170" s="104"/>
      <c r="B170" s="174" t="s">
        <v>137</v>
      </c>
      <c r="C170" s="84"/>
      <c r="D170" s="81"/>
      <c r="E170" s="81"/>
      <c r="F170" s="80"/>
      <c r="G170" s="84"/>
      <c r="H170" s="107"/>
      <c r="I170" s="78"/>
      <c r="J170" s="78"/>
      <c r="K170" s="81"/>
      <c r="L170" s="81"/>
      <c r="M170" s="81"/>
      <c r="N170" s="80"/>
    </row>
    <row r="171" spans="1:14" s="53" customFormat="1" ht="14.1" customHeight="1">
      <c r="A171" s="104"/>
      <c r="B171" s="65" t="s">
        <v>138</v>
      </c>
      <c r="C171" s="84"/>
      <c r="D171" s="81"/>
      <c r="E171" s="81"/>
      <c r="F171" s="80"/>
      <c r="G171" s="84"/>
      <c r="H171" s="107"/>
      <c r="I171" s="78"/>
      <c r="J171" s="78"/>
      <c r="K171" s="81"/>
      <c r="L171" s="81"/>
      <c r="M171" s="81"/>
      <c r="N171" s="80"/>
    </row>
    <row r="172" spans="1:14" s="53" customFormat="1" ht="14.1" customHeight="1">
      <c r="A172" s="104"/>
      <c r="B172" s="84"/>
      <c r="C172" s="84"/>
      <c r="D172" s="81"/>
      <c r="E172" s="81"/>
      <c r="F172" s="80"/>
      <c r="G172" s="84"/>
      <c r="H172" s="107"/>
      <c r="I172" s="78"/>
      <c r="J172" s="78"/>
      <c r="K172" s="81"/>
      <c r="L172" s="81"/>
      <c r="M172" s="81"/>
      <c r="N172" s="80"/>
    </row>
    <row r="173" spans="1:14" s="53" customFormat="1" ht="14.1" customHeight="1">
      <c r="A173" s="104"/>
      <c r="B173" s="84"/>
      <c r="C173" s="131" t="s">
        <v>71</v>
      </c>
      <c r="D173" s="62"/>
      <c r="E173" s="62"/>
      <c r="F173" s="63" t="s">
        <v>9</v>
      </c>
      <c r="G173" s="56" t="s">
        <v>10</v>
      </c>
      <c r="H173" s="178">
        <v>4846.6000000000004</v>
      </c>
      <c r="I173" s="178"/>
      <c r="J173" s="62"/>
      <c r="K173" s="65" t="s">
        <v>43</v>
      </c>
      <c r="L173" s="91"/>
      <c r="M173" s="91" t="s">
        <v>25</v>
      </c>
      <c r="N173" s="68">
        <v>4847</v>
      </c>
    </row>
    <row r="174" spans="1:14" s="53" customFormat="1" ht="14.1" customHeight="1">
      <c r="A174" s="104">
        <v>2</v>
      </c>
      <c r="B174" s="84" t="s">
        <v>139</v>
      </c>
      <c r="C174" s="84"/>
      <c r="D174" s="80"/>
      <c r="E174" s="80"/>
      <c r="F174" s="80"/>
      <c r="G174" s="78"/>
      <c r="H174" s="78"/>
      <c r="I174" s="78"/>
      <c r="J174" s="78"/>
      <c r="K174" s="80"/>
      <c r="L174" s="78"/>
      <c r="M174" s="80"/>
      <c r="N174" s="80"/>
    </row>
    <row r="175" spans="1:14" s="53" customFormat="1" ht="14.1" customHeight="1">
      <c r="A175" s="104"/>
      <c r="B175" s="84" t="s">
        <v>140</v>
      </c>
      <c r="C175" s="84"/>
      <c r="D175" s="80"/>
      <c r="E175" s="80"/>
      <c r="F175" s="80"/>
      <c r="G175" s="78"/>
      <c r="H175" s="78"/>
      <c r="I175" s="78"/>
      <c r="J175" s="78"/>
      <c r="K175" s="80"/>
      <c r="L175" s="78"/>
      <c r="M175" s="80"/>
      <c r="N175" s="80"/>
    </row>
    <row r="176" spans="1:14" s="53" customFormat="1" ht="14.1" customHeight="1">
      <c r="A176" s="104"/>
      <c r="B176" s="84" t="s">
        <v>141</v>
      </c>
      <c r="C176" s="84"/>
      <c r="D176" s="80"/>
      <c r="E176" s="80"/>
      <c r="F176" s="80"/>
      <c r="G176" s="78"/>
      <c r="H176" s="78"/>
      <c r="I176" s="78"/>
      <c r="J176" s="78"/>
      <c r="K176" s="80"/>
      <c r="L176" s="78"/>
      <c r="M176" s="80"/>
      <c r="N176" s="80"/>
    </row>
    <row r="177" spans="1:31" ht="14.1" customHeight="1">
      <c r="A177" s="104"/>
      <c r="B177" s="78" t="s">
        <v>142</v>
      </c>
      <c r="C177" s="84"/>
      <c r="D177" s="80"/>
      <c r="E177" s="80"/>
      <c r="F177" s="80"/>
      <c r="G177" s="78"/>
      <c r="H177" s="78"/>
      <c r="I177" s="78"/>
      <c r="J177" s="78"/>
      <c r="K177" s="80"/>
      <c r="L177" s="78"/>
      <c r="M177" s="80"/>
      <c r="N177" s="80"/>
    </row>
    <row r="178" spans="1:31" s="53" customFormat="1" ht="14.1" customHeight="1">
      <c r="A178" s="104"/>
      <c r="B178" s="84"/>
      <c r="C178" s="84"/>
      <c r="D178" s="80"/>
      <c r="E178" s="80"/>
      <c r="F178" s="80"/>
      <c r="G178" s="78"/>
      <c r="H178" s="78"/>
      <c r="I178" s="78"/>
      <c r="J178" s="78"/>
      <c r="K178" s="80"/>
      <c r="L178" s="78"/>
      <c r="M178" s="80"/>
      <c r="N178" s="80"/>
    </row>
    <row r="179" spans="1:31" ht="14.1" customHeight="1">
      <c r="A179" s="104"/>
      <c r="B179" s="84" t="s">
        <v>42</v>
      </c>
      <c r="C179" s="149" t="s">
        <v>96</v>
      </c>
      <c r="D179" s="62"/>
      <c r="E179" s="62"/>
      <c r="F179" s="63" t="s">
        <v>9</v>
      </c>
      <c r="G179" s="56" t="s">
        <v>10</v>
      </c>
      <c r="H179" s="178">
        <v>95.79</v>
      </c>
      <c r="I179" s="178"/>
      <c r="J179" s="62"/>
      <c r="K179" s="65" t="s">
        <v>22</v>
      </c>
      <c r="L179" s="91"/>
      <c r="M179" s="91" t="s">
        <v>25</v>
      </c>
      <c r="N179" s="68">
        <v>2874</v>
      </c>
    </row>
    <row r="180" spans="1:31" ht="14.1" customHeight="1">
      <c r="A180" s="104"/>
      <c r="B180" s="84" t="s">
        <v>50</v>
      </c>
      <c r="C180" s="149" t="s">
        <v>97</v>
      </c>
      <c r="D180" s="62"/>
      <c r="E180" s="62"/>
      <c r="F180" s="63" t="s">
        <v>9</v>
      </c>
      <c r="G180" s="56" t="s">
        <v>10</v>
      </c>
      <c r="H180" s="178">
        <v>128.55000000000001</v>
      </c>
      <c r="I180" s="178"/>
      <c r="J180" s="62"/>
      <c r="K180" s="65" t="s">
        <v>22</v>
      </c>
      <c r="L180" s="91"/>
      <c r="M180" s="91" t="s">
        <v>25</v>
      </c>
      <c r="N180" s="68">
        <v>10284</v>
      </c>
    </row>
    <row r="181" spans="1:31" ht="14.1" customHeight="1">
      <c r="A181" s="104"/>
      <c r="B181" s="84" t="s">
        <v>51</v>
      </c>
      <c r="C181" s="149" t="s">
        <v>98</v>
      </c>
      <c r="D181" s="62"/>
      <c r="E181" s="62"/>
      <c r="F181" s="63" t="s">
        <v>9</v>
      </c>
      <c r="G181" s="56" t="s">
        <v>10</v>
      </c>
      <c r="H181" s="178">
        <v>73.209999999999994</v>
      </c>
      <c r="I181" s="178"/>
      <c r="J181" s="62"/>
      <c r="K181" s="65" t="s">
        <v>22</v>
      </c>
      <c r="L181" s="91"/>
      <c r="M181" s="91" t="s">
        <v>25</v>
      </c>
      <c r="N181" s="68">
        <v>1830</v>
      </c>
    </row>
    <row r="182" spans="1:31" s="53" customFormat="1" ht="14.1" customHeight="1">
      <c r="A182" s="104"/>
      <c r="B182" s="84"/>
      <c r="C182" s="164"/>
      <c r="D182" s="164"/>
      <c r="E182" s="164"/>
      <c r="F182" s="63"/>
      <c r="G182" s="56"/>
      <c r="H182" s="163"/>
      <c r="I182" s="163"/>
      <c r="J182" s="164"/>
      <c r="K182" s="65"/>
      <c r="L182" s="91"/>
      <c r="M182" s="91"/>
      <c r="N182" s="153"/>
    </row>
    <row r="183" spans="1:31" ht="14.1" customHeight="1">
      <c r="A183" s="104">
        <v>3</v>
      </c>
      <c r="B183" s="65" t="s">
        <v>143</v>
      </c>
      <c r="C183" s="84"/>
      <c r="D183" s="104"/>
      <c r="E183" s="80"/>
      <c r="F183" s="104"/>
      <c r="G183" s="84"/>
      <c r="H183" s="107"/>
      <c r="I183" s="78"/>
      <c r="J183" s="78"/>
      <c r="K183" s="104"/>
      <c r="L183" s="78"/>
      <c r="M183" s="80"/>
      <c r="N183" s="104"/>
    </row>
    <row r="184" spans="1:31" s="53" customFormat="1" ht="14.1" customHeight="1">
      <c r="A184" s="104"/>
      <c r="B184" s="65" t="s">
        <v>144</v>
      </c>
      <c r="C184" s="84"/>
      <c r="D184" s="104"/>
      <c r="E184" s="80"/>
      <c r="F184" s="104"/>
      <c r="G184" s="84"/>
      <c r="H184" s="107"/>
      <c r="I184" s="78"/>
      <c r="J184" s="78"/>
      <c r="K184" s="104"/>
      <c r="L184" s="78"/>
      <c r="M184" s="80"/>
      <c r="N184" s="104"/>
      <c r="R184" s="104"/>
      <c r="S184" s="84"/>
      <c r="T184" s="67"/>
      <c r="U184" s="149"/>
      <c r="V184" s="149"/>
      <c r="W184" s="63"/>
      <c r="X184" s="56"/>
      <c r="Y184" s="150"/>
      <c r="Z184" s="150"/>
      <c r="AA184" s="149"/>
      <c r="AB184" s="65"/>
      <c r="AC184" s="91"/>
      <c r="AD184" s="91"/>
      <c r="AE184" s="153"/>
    </row>
    <row r="185" spans="1:31" s="53" customFormat="1" ht="14.1" customHeight="1">
      <c r="A185" s="104"/>
      <c r="B185" s="65"/>
      <c r="C185" s="84"/>
      <c r="D185" s="104"/>
      <c r="E185" s="80"/>
      <c r="F185" s="104"/>
      <c r="G185" s="84"/>
      <c r="H185" s="107"/>
      <c r="I185" s="78"/>
      <c r="J185" s="78"/>
      <c r="K185" s="104"/>
      <c r="L185" s="78"/>
      <c r="M185" s="80"/>
      <c r="N185" s="104"/>
      <c r="R185" s="104"/>
      <c r="S185" s="84"/>
      <c r="T185" s="67"/>
      <c r="U185" s="164"/>
      <c r="V185" s="164"/>
      <c r="W185" s="63"/>
      <c r="X185" s="56"/>
      <c r="Y185" s="163"/>
      <c r="Z185" s="163"/>
      <c r="AA185" s="164"/>
      <c r="AB185" s="65"/>
      <c r="AC185" s="91"/>
      <c r="AD185" s="91"/>
      <c r="AE185" s="153"/>
    </row>
    <row r="186" spans="1:31" s="53" customFormat="1" ht="14.1" customHeight="1">
      <c r="A186" s="104"/>
      <c r="B186" s="84"/>
      <c r="C186" s="67">
        <v>2</v>
      </c>
      <c r="D186" s="131" t="s">
        <v>74</v>
      </c>
      <c r="E186" s="62"/>
      <c r="F186" s="63" t="s">
        <v>9</v>
      </c>
      <c r="G186" s="56" t="s">
        <v>10</v>
      </c>
      <c r="H186" s="178">
        <v>1109.46</v>
      </c>
      <c r="I186" s="178"/>
      <c r="J186" s="62"/>
      <c r="K186" s="65" t="s">
        <v>43</v>
      </c>
      <c r="L186" s="91"/>
      <c r="M186" s="91" t="s">
        <v>25</v>
      </c>
      <c r="N186" s="68">
        <v>2219</v>
      </c>
      <c r="R186" s="104"/>
      <c r="S186" s="84"/>
      <c r="T186" s="67"/>
      <c r="U186" s="149"/>
      <c r="V186" s="149"/>
      <c r="W186" s="63"/>
      <c r="X186" s="56"/>
      <c r="Y186" s="150"/>
      <c r="Z186" s="150"/>
      <c r="AA186" s="149"/>
      <c r="AB186" s="65"/>
      <c r="AC186" s="91"/>
      <c r="AD186" s="91"/>
      <c r="AE186" s="153"/>
    </row>
    <row r="187" spans="1:31" s="53" customFormat="1" ht="14.1" customHeight="1">
      <c r="A187" s="104">
        <v>4</v>
      </c>
      <c r="B187" s="84" t="s">
        <v>41</v>
      </c>
      <c r="C187" s="84"/>
      <c r="D187" s="80"/>
      <c r="E187" s="80"/>
      <c r="F187" s="80"/>
      <c r="G187" s="78"/>
      <c r="H187" s="78"/>
      <c r="I187" s="78"/>
      <c r="J187" s="78"/>
      <c r="K187" s="80"/>
      <c r="L187" s="78"/>
      <c r="M187" s="80"/>
      <c r="N187" s="80"/>
      <c r="R187" s="104"/>
      <c r="S187" s="84"/>
      <c r="T187" s="67"/>
      <c r="U187" s="149"/>
      <c r="V187" s="149"/>
      <c r="W187" s="63"/>
      <c r="X187" s="56"/>
      <c r="Y187" s="150"/>
      <c r="Z187" s="150"/>
      <c r="AA187" s="149"/>
      <c r="AB187" s="65"/>
      <c r="AC187" s="91"/>
      <c r="AD187" s="91"/>
      <c r="AE187" s="153"/>
    </row>
    <row r="188" spans="1:31" s="53" customFormat="1" ht="14.1" customHeight="1">
      <c r="A188" s="104"/>
      <c r="B188" s="84" t="s">
        <v>148</v>
      </c>
      <c r="C188" s="84"/>
      <c r="D188" s="104"/>
      <c r="E188" s="80"/>
      <c r="F188" s="104"/>
      <c r="G188" s="84"/>
      <c r="H188" s="107"/>
      <c r="I188" s="78"/>
      <c r="J188" s="78"/>
      <c r="K188" s="104"/>
      <c r="L188" s="78"/>
      <c r="M188" s="80"/>
      <c r="N188" s="104"/>
      <c r="R188" s="104"/>
      <c r="S188" s="84"/>
      <c r="T188" s="67"/>
      <c r="U188" s="149"/>
      <c r="V188" s="149"/>
      <c r="W188" s="63"/>
      <c r="X188" s="56"/>
      <c r="Y188" s="150"/>
      <c r="Z188" s="150"/>
      <c r="AA188" s="149"/>
      <c r="AB188" s="65"/>
      <c r="AC188" s="91"/>
      <c r="AD188" s="91"/>
      <c r="AE188" s="153"/>
    </row>
    <row r="189" spans="1:31" s="53" customFormat="1" ht="14.1" customHeight="1">
      <c r="A189" s="104"/>
      <c r="B189" s="84"/>
      <c r="C189" s="84"/>
      <c r="D189" s="104"/>
      <c r="E189" s="80"/>
      <c r="F189" s="104"/>
      <c r="G189" s="84"/>
      <c r="H189" s="107"/>
      <c r="I189" s="78"/>
      <c r="J189" s="78"/>
      <c r="K189" s="104"/>
      <c r="L189" s="78"/>
      <c r="M189" s="80"/>
      <c r="N189" s="104"/>
      <c r="R189" s="104"/>
      <c r="S189" s="84"/>
      <c r="T189" s="67"/>
      <c r="U189" s="149"/>
      <c r="V189" s="149"/>
      <c r="W189" s="63"/>
      <c r="X189" s="56"/>
      <c r="Y189" s="150"/>
      <c r="Z189" s="150"/>
      <c r="AA189" s="149"/>
      <c r="AB189" s="65"/>
      <c r="AC189" s="91"/>
      <c r="AD189" s="91"/>
      <c r="AE189" s="153"/>
    </row>
    <row r="190" spans="1:31" s="53" customFormat="1" ht="14.1" customHeight="1">
      <c r="A190" s="104"/>
      <c r="B190" s="84"/>
      <c r="C190" s="67">
        <v>3</v>
      </c>
      <c r="D190" s="131" t="s">
        <v>74</v>
      </c>
      <c r="E190" s="62"/>
      <c r="F190" s="63" t="s">
        <v>9</v>
      </c>
      <c r="G190" s="56" t="s">
        <v>10</v>
      </c>
      <c r="H190" s="178">
        <v>843.92</v>
      </c>
      <c r="I190" s="178"/>
      <c r="J190" s="62"/>
      <c r="K190" s="65" t="s">
        <v>43</v>
      </c>
      <c r="L190" s="91"/>
      <c r="M190" s="91" t="s">
        <v>25</v>
      </c>
      <c r="N190" s="68">
        <v>2532</v>
      </c>
      <c r="R190" s="104"/>
      <c r="S190" s="84"/>
      <c r="T190" s="67"/>
      <c r="U190" s="149"/>
      <c r="V190" s="149"/>
      <c r="W190" s="63"/>
      <c r="X190" s="56"/>
      <c r="Y190" s="150"/>
      <c r="Z190" s="150"/>
      <c r="AA190" s="149"/>
      <c r="AB190" s="65"/>
      <c r="AC190" s="91"/>
      <c r="AD190" s="91"/>
      <c r="AE190" s="153"/>
    </row>
    <row r="191" spans="1:31" s="53" customFormat="1" ht="14.1" customHeight="1">
      <c r="A191" s="95">
        <v>5</v>
      </c>
      <c r="B191" s="84" t="s">
        <v>85</v>
      </c>
      <c r="C191" s="67"/>
      <c r="D191" s="149"/>
      <c r="E191" s="149"/>
      <c r="F191" s="63"/>
      <c r="G191" s="56"/>
      <c r="H191" s="150"/>
      <c r="I191" s="150"/>
      <c r="J191" s="149"/>
      <c r="K191" s="65"/>
      <c r="L191" s="91"/>
      <c r="M191" s="91"/>
      <c r="N191" s="153"/>
      <c r="R191" s="104"/>
      <c r="S191" s="84"/>
      <c r="T191" s="67"/>
      <c r="U191" s="149"/>
      <c r="V191" s="149"/>
      <c r="W191" s="63"/>
      <c r="X191" s="56"/>
      <c r="Y191" s="150"/>
      <c r="Z191" s="150"/>
      <c r="AA191" s="149"/>
      <c r="AB191" s="65"/>
      <c r="AC191" s="91"/>
      <c r="AD191" s="91"/>
      <c r="AE191" s="153"/>
    </row>
    <row r="192" spans="1:31" s="53" customFormat="1" ht="14.1" customHeight="1">
      <c r="A192" s="95"/>
      <c r="B192" s="84" t="s">
        <v>86</v>
      </c>
      <c r="C192" s="67"/>
      <c r="D192" s="149"/>
      <c r="E192" s="149"/>
      <c r="F192" s="63"/>
      <c r="G192" s="56"/>
      <c r="H192" s="150"/>
      <c r="I192" s="150"/>
      <c r="J192" s="149"/>
      <c r="K192" s="65"/>
      <c r="L192" s="91"/>
      <c r="M192" s="91"/>
      <c r="N192" s="153"/>
      <c r="R192" s="104"/>
      <c r="S192" s="84"/>
      <c r="T192" s="67"/>
      <c r="U192" s="149"/>
      <c r="V192" s="149"/>
      <c r="W192" s="63"/>
      <c r="X192" s="56"/>
      <c r="Y192" s="150"/>
      <c r="Z192" s="150"/>
      <c r="AA192" s="149"/>
      <c r="AB192" s="65"/>
      <c r="AC192" s="91"/>
      <c r="AD192" s="91"/>
      <c r="AE192" s="153"/>
    </row>
    <row r="193" spans="1:31" s="53" customFormat="1" ht="14.1" customHeight="1">
      <c r="A193" s="95"/>
      <c r="B193" s="84" t="s">
        <v>87</v>
      </c>
      <c r="C193" s="67"/>
      <c r="D193" s="149"/>
      <c r="E193" s="149"/>
      <c r="F193" s="63"/>
      <c r="G193" s="56"/>
      <c r="H193" s="150"/>
      <c r="I193" s="150"/>
      <c r="J193" s="149"/>
      <c r="K193" s="65"/>
      <c r="L193" s="91"/>
      <c r="M193" s="91"/>
      <c r="N193" s="153"/>
      <c r="R193" s="104"/>
      <c r="S193" s="84"/>
      <c r="T193" s="67"/>
      <c r="U193" s="149"/>
      <c r="V193" s="149"/>
      <c r="W193" s="63"/>
      <c r="X193" s="56"/>
      <c r="Y193" s="150"/>
      <c r="Z193" s="150"/>
      <c r="AA193" s="149"/>
      <c r="AB193" s="65"/>
      <c r="AC193" s="91"/>
      <c r="AD193" s="91"/>
      <c r="AE193" s="153"/>
    </row>
    <row r="194" spans="1:31" s="53" customFormat="1" ht="14.1" customHeight="1">
      <c r="A194" s="95"/>
      <c r="B194" s="84" t="s">
        <v>88</v>
      </c>
      <c r="C194" s="67"/>
      <c r="D194" s="149"/>
      <c r="E194" s="149"/>
      <c r="F194" s="63"/>
      <c r="G194" s="56"/>
      <c r="H194" s="150"/>
      <c r="I194" s="150"/>
      <c r="J194" s="149"/>
      <c r="K194" s="65"/>
      <c r="L194" s="91"/>
      <c r="M194" s="91"/>
      <c r="N194" s="153"/>
      <c r="R194" s="104"/>
      <c r="S194" s="84"/>
      <c r="T194" s="67"/>
      <c r="U194" s="149"/>
      <c r="V194" s="149"/>
      <c r="W194" s="63"/>
      <c r="X194" s="56"/>
      <c r="Y194" s="150"/>
      <c r="Z194" s="150"/>
      <c r="AA194" s="149"/>
      <c r="AB194" s="65"/>
      <c r="AC194" s="91"/>
      <c r="AD194" s="91"/>
      <c r="AE194" s="153"/>
    </row>
    <row r="195" spans="1:31" s="53" customFormat="1" ht="14.1" customHeight="1">
      <c r="A195" s="95"/>
      <c r="B195" s="65" t="s">
        <v>89</v>
      </c>
      <c r="C195" s="67"/>
      <c r="D195" s="149"/>
      <c r="E195" s="149"/>
      <c r="F195" s="63"/>
      <c r="G195" s="56"/>
      <c r="H195" s="150"/>
      <c r="I195" s="150"/>
      <c r="J195" s="149"/>
      <c r="K195" s="65"/>
      <c r="L195" s="91"/>
      <c r="M195" s="91"/>
      <c r="N195" s="153"/>
      <c r="R195" s="104"/>
      <c r="S195" s="84"/>
      <c r="T195" s="67"/>
      <c r="U195" s="149"/>
      <c r="V195" s="149"/>
      <c r="W195" s="63"/>
      <c r="X195" s="56"/>
      <c r="Y195" s="150"/>
      <c r="Z195" s="150"/>
      <c r="AA195" s="149"/>
      <c r="AB195" s="65"/>
      <c r="AC195" s="91"/>
      <c r="AD195" s="91"/>
      <c r="AE195" s="153"/>
    </row>
    <row r="196" spans="1:31" s="53" customFormat="1" ht="14.1" customHeight="1">
      <c r="A196" s="104"/>
      <c r="B196" s="84"/>
      <c r="C196" s="67"/>
      <c r="D196" s="149"/>
      <c r="E196" s="149"/>
      <c r="F196" s="63"/>
      <c r="G196" s="56"/>
      <c r="H196" s="150"/>
      <c r="I196" s="150"/>
      <c r="J196" s="149"/>
      <c r="K196" s="65"/>
      <c r="L196" s="91"/>
      <c r="M196" s="91"/>
      <c r="N196" s="153"/>
      <c r="R196" s="104"/>
      <c r="S196" s="84"/>
      <c r="T196" s="67"/>
      <c r="U196" s="149"/>
      <c r="V196" s="149"/>
      <c r="W196" s="63"/>
      <c r="X196" s="56"/>
      <c r="Y196" s="150"/>
      <c r="Z196" s="150"/>
      <c r="AA196" s="149"/>
      <c r="AB196" s="65"/>
      <c r="AC196" s="91"/>
      <c r="AD196" s="91"/>
      <c r="AE196" s="153"/>
    </row>
    <row r="197" spans="1:31" s="53" customFormat="1" ht="14.1" customHeight="1">
      <c r="A197" s="104"/>
      <c r="B197" s="84"/>
      <c r="C197" s="67">
        <v>1</v>
      </c>
      <c r="D197" s="149" t="s">
        <v>74</v>
      </c>
      <c r="E197" s="149"/>
      <c r="F197" s="63" t="s">
        <v>9</v>
      </c>
      <c r="G197" s="56" t="s">
        <v>10</v>
      </c>
      <c r="H197" s="178">
        <v>4694.8</v>
      </c>
      <c r="I197" s="178"/>
      <c r="J197" s="149"/>
      <c r="K197" s="65" t="s">
        <v>43</v>
      </c>
      <c r="L197" s="91"/>
      <c r="M197" s="91" t="s">
        <v>25</v>
      </c>
      <c r="N197" s="153">
        <v>4695</v>
      </c>
      <c r="R197" s="104"/>
      <c r="S197" s="84"/>
      <c r="T197" s="67"/>
      <c r="U197" s="149"/>
      <c r="V197" s="149"/>
      <c r="W197" s="63"/>
      <c r="X197" s="56"/>
      <c r="Y197" s="150"/>
      <c r="Z197" s="150"/>
      <c r="AA197" s="149"/>
      <c r="AB197" s="65"/>
      <c r="AC197" s="91"/>
      <c r="AD197" s="91"/>
      <c r="AE197" s="153"/>
    </row>
    <row r="198" spans="1:31" s="53" customFormat="1" ht="14.1" customHeight="1">
      <c r="A198" s="95">
        <v>6</v>
      </c>
      <c r="B198" s="65" t="s">
        <v>90</v>
      </c>
      <c r="C198" s="151"/>
      <c r="D198" s="149"/>
      <c r="E198" s="149"/>
      <c r="F198" s="63"/>
      <c r="G198" s="56"/>
      <c r="H198" s="150"/>
      <c r="I198" s="150"/>
      <c r="J198" s="149"/>
      <c r="K198" s="65"/>
      <c r="L198" s="91"/>
      <c r="M198" s="91"/>
      <c r="N198" s="153"/>
      <c r="R198" s="104"/>
      <c r="S198" s="84"/>
      <c r="T198" s="67"/>
      <c r="U198" s="149"/>
      <c r="V198" s="149"/>
      <c r="W198" s="63"/>
      <c r="X198" s="56"/>
      <c r="Y198" s="150"/>
      <c r="Z198" s="150"/>
      <c r="AA198" s="149"/>
      <c r="AB198" s="65"/>
      <c r="AC198" s="91"/>
      <c r="AD198" s="91"/>
      <c r="AE198" s="153"/>
    </row>
    <row r="199" spans="1:31" s="53" customFormat="1" ht="14.1" customHeight="1">
      <c r="A199" s="95"/>
      <c r="B199" s="65" t="s">
        <v>91</v>
      </c>
      <c r="C199" s="151"/>
      <c r="D199" s="149"/>
      <c r="E199" s="149"/>
      <c r="F199" s="63"/>
      <c r="G199" s="56"/>
      <c r="H199" s="150"/>
      <c r="I199" s="150"/>
      <c r="J199" s="149"/>
      <c r="K199" s="65"/>
      <c r="L199" s="91"/>
      <c r="M199" s="91"/>
      <c r="N199" s="153"/>
      <c r="R199" s="104"/>
      <c r="S199" s="84"/>
      <c r="T199" s="67"/>
      <c r="U199" s="149"/>
      <c r="V199" s="149"/>
      <c r="W199" s="63"/>
      <c r="X199" s="56"/>
      <c r="Y199" s="150"/>
      <c r="Z199" s="150"/>
      <c r="AA199" s="149"/>
      <c r="AB199" s="65"/>
      <c r="AC199" s="91"/>
      <c r="AD199" s="91"/>
      <c r="AE199" s="153"/>
    </row>
    <row r="200" spans="1:31" s="53" customFormat="1" ht="14.1" customHeight="1">
      <c r="A200" s="95"/>
      <c r="B200" s="65" t="s">
        <v>92</v>
      </c>
      <c r="C200" s="151"/>
      <c r="D200" s="149"/>
      <c r="E200" s="149"/>
      <c r="F200" s="63"/>
      <c r="G200" s="56"/>
      <c r="H200" s="150"/>
      <c r="I200" s="150"/>
      <c r="J200" s="149"/>
      <c r="K200" s="65"/>
      <c r="L200" s="91"/>
      <c r="M200" s="91"/>
      <c r="N200" s="153"/>
      <c r="R200" s="104"/>
      <c r="S200" s="84"/>
      <c r="T200" s="67"/>
      <c r="U200" s="149"/>
      <c r="V200" s="149"/>
      <c r="W200" s="63"/>
      <c r="X200" s="56"/>
      <c r="Y200" s="150"/>
      <c r="Z200" s="150"/>
      <c r="AA200" s="149"/>
      <c r="AB200" s="65"/>
      <c r="AC200" s="91"/>
      <c r="AD200" s="91"/>
      <c r="AE200" s="153"/>
    </row>
    <row r="201" spans="1:31" s="53" customFormat="1" ht="14.1" customHeight="1">
      <c r="A201" s="95"/>
      <c r="B201" s="65" t="s">
        <v>93</v>
      </c>
      <c r="C201" s="151"/>
      <c r="D201" s="149"/>
      <c r="E201" s="149"/>
      <c r="F201" s="63"/>
      <c r="G201" s="56"/>
      <c r="H201" s="150"/>
      <c r="I201" s="150"/>
      <c r="J201" s="149"/>
      <c r="K201" s="65"/>
      <c r="L201" s="91"/>
      <c r="M201" s="91"/>
      <c r="N201" s="153"/>
      <c r="R201" s="104"/>
      <c r="S201" s="84"/>
      <c r="T201" s="67"/>
      <c r="U201" s="149"/>
      <c r="V201" s="149"/>
      <c r="W201" s="63"/>
      <c r="X201" s="56"/>
      <c r="Y201" s="150"/>
      <c r="Z201" s="150"/>
      <c r="AA201" s="149"/>
      <c r="AB201" s="65"/>
      <c r="AC201" s="91"/>
      <c r="AD201" s="91"/>
      <c r="AE201" s="153"/>
    </row>
    <row r="202" spans="1:31" s="53" customFormat="1" ht="14.1" customHeight="1">
      <c r="A202" s="95"/>
      <c r="B202" s="65" t="s">
        <v>94</v>
      </c>
      <c r="C202" s="151"/>
      <c r="D202" s="149"/>
      <c r="E202" s="149"/>
      <c r="F202" s="63"/>
      <c r="G202" s="56"/>
      <c r="H202" s="150"/>
      <c r="I202" s="150"/>
      <c r="J202" s="149"/>
      <c r="K202" s="65"/>
      <c r="L202" s="91"/>
      <c r="M202" s="91"/>
      <c r="N202" s="153"/>
      <c r="R202" s="104"/>
      <c r="S202" s="84"/>
      <c r="T202" s="67"/>
      <c r="U202" s="149"/>
      <c r="V202" s="149"/>
      <c r="W202" s="63"/>
      <c r="X202" s="56"/>
      <c r="Y202" s="150"/>
      <c r="Z202" s="150"/>
      <c r="AA202" s="149"/>
      <c r="AB202" s="65"/>
      <c r="AC202" s="91"/>
      <c r="AD202" s="91"/>
      <c r="AE202" s="153"/>
    </row>
    <row r="203" spans="1:31" s="53" customFormat="1" ht="14.1" customHeight="1">
      <c r="A203" s="95"/>
      <c r="B203" s="65"/>
      <c r="C203" s="151"/>
      <c r="D203" s="149"/>
      <c r="E203" s="149"/>
      <c r="F203" s="63"/>
      <c r="G203" s="56"/>
      <c r="H203" s="150"/>
      <c r="I203" s="150"/>
      <c r="J203" s="149"/>
      <c r="K203" s="65"/>
      <c r="L203" s="91"/>
      <c r="M203" s="91"/>
      <c r="N203" s="153"/>
      <c r="R203" s="104"/>
      <c r="S203" s="84"/>
      <c r="T203" s="67"/>
      <c r="U203" s="149"/>
      <c r="V203" s="149"/>
      <c r="W203" s="63"/>
      <c r="X203" s="56"/>
      <c r="Y203" s="150"/>
      <c r="Z203" s="150"/>
      <c r="AA203" s="149"/>
      <c r="AB203" s="65"/>
      <c r="AC203" s="91"/>
      <c r="AD203" s="91"/>
      <c r="AE203" s="153"/>
    </row>
    <row r="204" spans="1:31" s="53" customFormat="1" ht="14.1" customHeight="1">
      <c r="A204" s="104"/>
      <c r="B204" s="84"/>
      <c r="C204" s="67">
        <v>1</v>
      </c>
      <c r="D204" s="149" t="s">
        <v>74</v>
      </c>
      <c r="E204" s="149"/>
      <c r="F204" s="63" t="s">
        <v>9</v>
      </c>
      <c r="G204" s="56" t="s">
        <v>10</v>
      </c>
      <c r="H204" s="178">
        <v>2042.43</v>
      </c>
      <c r="I204" s="178"/>
      <c r="J204" s="149"/>
      <c r="K204" s="65" t="s">
        <v>43</v>
      </c>
      <c r="L204" s="91"/>
      <c r="M204" s="91" t="s">
        <v>25</v>
      </c>
      <c r="N204" s="153">
        <v>2042</v>
      </c>
      <c r="R204" s="104"/>
      <c r="S204" s="84"/>
      <c r="T204" s="67"/>
      <c r="U204" s="149"/>
      <c r="V204" s="149"/>
      <c r="W204" s="63"/>
      <c r="X204" s="56"/>
      <c r="Y204" s="150"/>
      <c r="Z204" s="150"/>
      <c r="AA204" s="149"/>
      <c r="AB204" s="65"/>
      <c r="AC204" s="91"/>
      <c r="AD204" s="91"/>
      <c r="AE204" s="153"/>
    </row>
    <row r="205" spans="1:31" s="53" customFormat="1" ht="14.1" customHeight="1">
      <c r="A205" s="104">
        <v>7</v>
      </c>
      <c r="B205" s="65" t="s">
        <v>145</v>
      </c>
      <c r="C205" s="84"/>
      <c r="D205" s="80"/>
      <c r="E205" s="80"/>
      <c r="F205" s="80"/>
      <c r="G205" s="78"/>
      <c r="H205" s="78"/>
      <c r="I205" s="78"/>
      <c r="J205" s="78"/>
      <c r="K205" s="80"/>
      <c r="L205" s="78"/>
      <c r="M205" s="80"/>
      <c r="N205" s="80"/>
      <c r="R205" s="104"/>
      <c r="S205" s="84"/>
      <c r="T205" s="67"/>
      <c r="U205" s="149"/>
      <c r="V205" s="149"/>
      <c r="W205" s="63"/>
      <c r="X205" s="56"/>
      <c r="Y205" s="150"/>
      <c r="Z205" s="150"/>
      <c r="AA205" s="149"/>
      <c r="AB205" s="65"/>
      <c r="AC205" s="91"/>
      <c r="AD205" s="91"/>
      <c r="AE205" s="153"/>
    </row>
    <row r="206" spans="1:31" s="53" customFormat="1" ht="14.1" customHeight="1">
      <c r="A206" s="78"/>
      <c r="B206" s="65" t="s">
        <v>146</v>
      </c>
      <c r="C206" s="78"/>
      <c r="D206" s="78"/>
      <c r="E206" s="78"/>
      <c r="F206" s="78"/>
      <c r="G206" s="78"/>
      <c r="H206" s="78"/>
      <c r="I206" s="78"/>
      <c r="J206" s="78"/>
      <c r="K206" s="78"/>
      <c r="L206" s="78"/>
      <c r="M206" s="78"/>
      <c r="N206" s="78"/>
      <c r="R206" s="104"/>
      <c r="S206" s="84"/>
      <c r="T206" s="67"/>
      <c r="U206" s="149"/>
      <c r="V206" s="149"/>
      <c r="W206" s="63"/>
      <c r="X206" s="56"/>
      <c r="Y206" s="150"/>
      <c r="Z206" s="150"/>
      <c r="AA206" s="149"/>
      <c r="AB206" s="65"/>
      <c r="AC206" s="91"/>
      <c r="AD206" s="91"/>
      <c r="AE206" s="153"/>
    </row>
    <row r="207" spans="1:31" s="53" customFormat="1" ht="14.1" customHeight="1">
      <c r="A207" s="78"/>
      <c r="B207" s="65" t="s">
        <v>147</v>
      </c>
      <c r="C207" s="78"/>
      <c r="D207" s="78"/>
      <c r="E207" s="78"/>
      <c r="F207" s="78"/>
      <c r="G207" s="78"/>
      <c r="H207" s="78"/>
      <c r="I207" s="78"/>
      <c r="J207" s="78"/>
      <c r="K207" s="78"/>
      <c r="L207" s="78"/>
      <c r="M207" s="78"/>
      <c r="N207" s="78"/>
      <c r="R207" s="104"/>
      <c r="S207" s="84"/>
      <c r="T207" s="67"/>
      <c r="U207" s="149"/>
      <c r="V207" s="149"/>
      <c r="W207" s="63"/>
      <c r="X207" s="56"/>
      <c r="Y207" s="150"/>
      <c r="Z207" s="150"/>
      <c r="AA207" s="149"/>
      <c r="AB207" s="65"/>
      <c r="AC207" s="91"/>
      <c r="AD207" s="91"/>
      <c r="AE207" s="153"/>
    </row>
    <row r="208" spans="1:31" s="53" customFormat="1" ht="14.1" customHeight="1">
      <c r="A208" s="78"/>
      <c r="B208" s="78"/>
      <c r="C208" s="78"/>
      <c r="D208" s="78"/>
      <c r="E208" s="78"/>
      <c r="F208" s="78"/>
      <c r="G208" s="78"/>
      <c r="H208" s="78"/>
      <c r="I208" s="78"/>
      <c r="J208" s="78"/>
      <c r="K208" s="78"/>
      <c r="L208" s="78"/>
      <c r="M208" s="78"/>
      <c r="N208" s="78"/>
      <c r="R208" s="104"/>
      <c r="S208" s="84"/>
      <c r="T208" s="67"/>
      <c r="U208" s="149"/>
      <c r="V208" s="149"/>
      <c r="W208" s="63"/>
      <c r="X208" s="56"/>
      <c r="Y208" s="150"/>
      <c r="Z208" s="150"/>
      <c r="AA208" s="149"/>
      <c r="AB208" s="65"/>
      <c r="AC208" s="91"/>
      <c r="AD208" s="91"/>
      <c r="AE208" s="153"/>
    </row>
    <row r="209" spans="1:31" s="53" customFormat="1" ht="14.1" customHeight="1">
      <c r="A209" s="78"/>
      <c r="B209" s="78"/>
      <c r="C209" s="149" t="s">
        <v>44</v>
      </c>
      <c r="D209" s="62"/>
      <c r="E209" s="62"/>
      <c r="F209" s="63" t="s">
        <v>9</v>
      </c>
      <c r="G209" s="56" t="s">
        <v>10</v>
      </c>
      <c r="H209" s="178">
        <v>137</v>
      </c>
      <c r="I209" s="178"/>
      <c r="J209" s="62"/>
      <c r="K209" s="65" t="s">
        <v>22</v>
      </c>
      <c r="L209" s="91"/>
      <c r="M209" s="91" t="s">
        <v>25</v>
      </c>
      <c r="N209" s="68">
        <v>1370</v>
      </c>
      <c r="R209" s="104"/>
      <c r="S209" s="84"/>
      <c r="T209" s="67"/>
      <c r="U209" s="149"/>
      <c r="V209" s="149"/>
      <c r="W209" s="63"/>
      <c r="X209" s="56"/>
      <c r="Y209" s="150"/>
      <c r="Z209" s="150"/>
      <c r="AA209" s="149"/>
      <c r="AB209" s="65"/>
      <c r="AC209" s="91"/>
      <c r="AD209" s="91"/>
      <c r="AE209" s="153"/>
    </row>
    <row r="210" spans="1:31" s="53" customFormat="1" ht="14.1" customHeight="1">
      <c r="A210" s="104">
        <v>8</v>
      </c>
      <c r="B210" s="84" t="s">
        <v>55</v>
      </c>
      <c r="C210" s="84"/>
      <c r="D210" s="80"/>
      <c r="E210" s="80"/>
      <c r="F210" s="80"/>
      <c r="G210" s="78"/>
      <c r="H210" s="78"/>
      <c r="I210" s="78"/>
      <c r="J210" s="78"/>
      <c r="K210" s="80"/>
      <c r="L210" s="78"/>
      <c r="M210" s="80"/>
      <c r="N210" s="80"/>
      <c r="R210" s="104"/>
      <c r="S210" s="84"/>
      <c r="T210" s="67"/>
      <c r="U210" s="149"/>
      <c r="V210" s="149"/>
      <c r="W210" s="63"/>
      <c r="X210" s="56"/>
      <c r="Y210" s="150"/>
      <c r="Z210" s="150"/>
      <c r="AA210" s="149"/>
      <c r="AB210" s="65"/>
      <c r="AC210" s="91"/>
      <c r="AD210" s="91"/>
      <c r="AE210" s="153"/>
    </row>
    <row r="211" spans="1:31" s="53" customFormat="1" ht="14.1" customHeight="1">
      <c r="A211" s="84"/>
      <c r="B211" s="84" t="s">
        <v>56</v>
      </c>
      <c r="C211" s="84"/>
      <c r="D211" s="104"/>
      <c r="E211" s="81"/>
      <c r="F211" s="80"/>
      <c r="G211" s="84"/>
      <c r="H211" s="107"/>
      <c r="I211" s="78"/>
      <c r="J211" s="78"/>
      <c r="K211" s="104"/>
      <c r="L211" s="78"/>
      <c r="M211" s="81"/>
      <c r="N211" s="80"/>
      <c r="R211" s="104"/>
      <c r="S211" s="84"/>
      <c r="T211" s="67"/>
      <c r="U211" s="149"/>
      <c r="V211" s="149"/>
      <c r="W211" s="63"/>
      <c r="X211" s="56"/>
      <c r="Y211" s="150"/>
      <c r="Z211" s="150"/>
      <c r="AA211" s="149"/>
      <c r="AB211" s="65"/>
      <c r="AC211" s="91"/>
      <c r="AD211" s="91"/>
      <c r="AE211" s="153"/>
    </row>
    <row r="212" spans="1:31" s="53" customFormat="1" ht="14.1" customHeight="1">
      <c r="A212" s="84"/>
      <c r="B212" s="84" t="s">
        <v>79</v>
      </c>
      <c r="C212" s="84"/>
      <c r="D212" s="104"/>
      <c r="E212" s="81"/>
      <c r="F212" s="80"/>
      <c r="G212" s="84"/>
      <c r="H212" s="107"/>
      <c r="I212" s="78"/>
      <c r="J212" s="78"/>
      <c r="K212" s="104"/>
      <c r="L212" s="78"/>
      <c r="M212" s="81"/>
      <c r="N212" s="80"/>
      <c r="R212" s="104"/>
      <c r="S212" s="84"/>
      <c r="T212" s="67"/>
      <c r="U212" s="149"/>
      <c r="V212" s="149"/>
      <c r="W212" s="63"/>
      <c r="X212" s="56"/>
      <c r="Y212" s="150"/>
      <c r="Z212" s="150"/>
      <c r="AA212" s="149"/>
      <c r="AB212" s="65"/>
      <c r="AC212" s="91"/>
      <c r="AD212" s="91"/>
      <c r="AE212" s="153"/>
    </row>
    <row r="213" spans="1:31" s="53" customFormat="1" ht="14.1" customHeight="1">
      <c r="A213" s="84"/>
      <c r="B213" s="84"/>
      <c r="C213" s="84"/>
      <c r="D213" s="104"/>
      <c r="E213" s="81"/>
      <c r="F213" s="80"/>
      <c r="G213" s="84"/>
      <c r="H213" s="107"/>
      <c r="I213" s="78"/>
      <c r="J213" s="78"/>
      <c r="K213" s="104"/>
      <c r="L213" s="78"/>
      <c r="M213" s="81"/>
      <c r="N213" s="80"/>
      <c r="R213" s="104"/>
      <c r="S213" s="84"/>
      <c r="T213" s="67"/>
      <c r="U213" s="149"/>
      <c r="V213" s="149"/>
      <c r="W213" s="63"/>
      <c r="X213" s="56"/>
      <c r="Y213" s="150"/>
      <c r="Z213" s="150"/>
      <c r="AA213" s="149"/>
      <c r="AB213" s="65"/>
      <c r="AC213" s="91"/>
      <c r="AD213" s="91"/>
      <c r="AE213" s="153"/>
    </row>
    <row r="214" spans="1:31" s="53" customFormat="1" ht="14.1" customHeight="1">
      <c r="A214" s="84"/>
      <c r="B214" s="84"/>
      <c r="C214" s="178">
        <v>80</v>
      </c>
      <c r="D214" s="178"/>
      <c r="E214" s="62"/>
      <c r="F214" s="63" t="s">
        <v>9</v>
      </c>
      <c r="G214" s="56" t="s">
        <v>10</v>
      </c>
      <c r="H214" s="178">
        <v>160</v>
      </c>
      <c r="I214" s="178"/>
      <c r="J214" s="62"/>
      <c r="K214" s="65" t="s">
        <v>22</v>
      </c>
      <c r="L214" s="91"/>
      <c r="M214" s="91" t="s">
        <v>25</v>
      </c>
      <c r="N214" s="68">
        <v>12800</v>
      </c>
      <c r="R214" s="104"/>
      <c r="S214" s="84"/>
      <c r="T214" s="67"/>
      <c r="U214" s="149"/>
      <c r="V214" s="149"/>
      <c r="W214" s="63"/>
      <c r="X214" s="56"/>
      <c r="Y214" s="150"/>
      <c r="Z214" s="150"/>
      <c r="AA214" s="149"/>
      <c r="AB214" s="65"/>
      <c r="AC214" s="91"/>
      <c r="AD214" s="91"/>
      <c r="AE214" s="153"/>
    </row>
    <row r="215" spans="1:31" ht="14.1" customHeight="1">
      <c r="A215" s="78"/>
      <c r="B215" s="78"/>
      <c r="C215" s="78"/>
      <c r="D215" s="78"/>
      <c r="E215" s="78"/>
      <c r="F215" s="78"/>
      <c r="G215" s="78"/>
      <c r="H215" s="78"/>
      <c r="I215" s="78"/>
      <c r="J215" s="78"/>
      <c r="K215" s="78"/>
      <c r="L215" s="78"/>
      <c r="M215" s="111"/>
      <c r="N215" s="111"/>
    </row>
    <row r="216" spans="1:31" ht="14.1" customHeight="1">
      <c r="A216" s="78"/>
      <c r="B216" s="78"/>
      <c r="C216" s="78"/>
      <c r="D216" s="78"/>
      <c r="E216" s="78"/>
      <c r="F216" s="78"/>
      <c r="G216" s="78"/>
      <c r="H216" s="78"/>
      <c r="I216" s="78"/>
      <c r="J216" s="78"/>
      <c r="K216" s="78"/>
      <c r="L216" s="78"/>
      <c r="M216" s="78"/>
      <c r="N216" s="78"/>
    </row>
    <row r="217" spans="1:31" ht="14.1" customHeight="1">
      <c r="A217" s="78"/>
      <c r="B217" s="78"/>
      <c r="C217" s="78"/>
      <c r="D217" s="78"/>
      <c r="E217" s="78"/>
      <c r="F217" s="78"/>
      <c r="G217" s="78"/>
      <c r="H217" s="78"/>
      <c r="I217" s="78"/>
      <c r="J217" s="78"/>
      <c r="K217" s="78" t="s">
        <v>58</v>
      </c>
      <c r="L217" s="78"/>
      <c r="M217" s="78" t="s">
        <v>10</v>
      </c>
      <c r="N217" s="107">
        <f>SUM(N173:N214)</f>
        <v>45493</v>
      </c>
    </row>
    <row r="218" spans="1:31" ht="14.1" customHeight="1">
      <c r="A218" s="78"/>
      <c r="B218" s="78"/>
      <c r="C218" s="78"/>
      <c r="D218" s="78"/>
      <c r="E218" s="78"/>
      <c r="F218" s="78"/>
      <c r="G218" s="78"/>
      <c r="H218" s="78"/>
      <c r="I218" s="78"/>
      <c r="J218" s="78"/>
      <c r="K218" s="78"/>
      <c r="L218" s="78"/>
      <c r="M218" s="78"/>
      <c r="N218" s="78"/>
    </row>
    <row r="219" spans="1:31" s="53" customFormat="1" ht="14.1" customHeight="1">
      <c r="A219" s="78"/>
      <c r="B219" s="160" t="s">
        <v>99</v>
      </c>
      <c r="C219" s="78"/>
      <c r="D219" s="78"/>
      <c r="E219" s="78"/>
      <c r="F219" s="78"/>
      <c r="G219" s="78"/>
      <c r="H219" s="78"/>
      <c r="I219" s="78"/>
      <c r="J219" s="78"/>
      <c r="K219" s="78"/>
      <c r="L219" s="78"/>
      <c r="M219" s="78"/>
      <c r="N219" s="107"/>
    </row>
    <row r="220" spans="1:31" s="53" customFormat="1" ht="14.1" customHeight="1">
      <c r="A220" s="78"/>
      <c r="B220" s="78"/>
      <c r="C220" s="78"/>
      <c r="D220" s="78"/>
      <c r="E220" s="78"/>
      <c r="F220" s="78"/>
      <c r="G220" s="78"/>
      <c r="H220" s="78"/>
      <c r="I220" s="78"/>
      <c r="J220" s="78"/>
      <c r="K220" s="78"/>
      <c r="L220" s="78"/>
      <c r="M220" s="78"/>
      <c r="N220" s="107"/>
    </row>
    <row r="221" spans="1:31" s="53" customFormat="1" ht="14.1" customHeight="1">
      <c r="A221" s="104">
        <v>1</v>
      </c>
      <c r="B221" s="84" t="s">
        <v>57</v>
      </c>
      <c r="C221" s="84"/>
      <c r="D221" s="80"/>
      <c r="E221" s="80"/>
      <c r="F221" s="80"/>
      <c r="G221" s="78"/>
      <c r="H221" s="78"/>
      <c r="I221" s="78"/>
      <c r="J221" s="78"/>
      <c r="K221" s="80"/>
      <c r="L221" s="78"/>
      <c r="M221" s="80"/>
      <c r="N221" s="80"/>
    </row>
    <row r="222" spans="1:31" s="53" customFormat="1" ht="14.1" customHeight="1">
      <c r="A222" s="84"/>
      <c r="B222" s="84" t="s">
        <v>52</v>
      </c>
      <c r="C222" s="84"/>
      <c r="D222" s="80"/>
      <c r="E222" s="80"/>
      <c r="F222" s="80"/>
      <c r="G222" s="78"/>
      <c r="H222" s="78"/>
      <c r="I222" s="78"/>
      <c r="J222" s="78"/>
      <c r="K222" s="80"/>
      <c r="L222" s="78"/>
      <c r="M222" s="80"/>
      <c r="N222" s="80"/>
    </row>
    <row r="223" spans="1:31" s="53" customFormat="1" ht="14.1" customHeight="1">
      <c r="A223" s="84"/>
      <c r="B223" s="84" t="s">
        <v>53</v>
      </c>
      <c r="C223" s="84"/>
      <c r="D223" s="80"/>
      <c r="E223" s="80"/>
      <c r="F223" s="80"/>
      <c r="G223" s="78"/>
      <c r="H223" s="78"/>
      <c r="I223" s="78"/>
      <c r="J223" s="78"/>
      <c r="K223" s="80"/>
      <c r="L223" s="78"/>
      <c r="M223" s="80"/>
      <c r="N223" s="80"/>
    </row>
    <row r="224" spans="1:31" s="53" customFormat="1" ht="14.1" customHeight="1">
      <c r="A224" s="84"/>
      <c r="B224" s="84" t="s">
        <v>54</v>
      </c>
      <c r="C224" s="84"/>
      <c r="D224" s="80"/>
      <c r="E224" s="80"/>
      <c r="F224" s="80"/>
      <c r="G224" s="78"/>
      <c r="H224" s="78"/>
      <c r="I224" s="78"/>
      <c r="J224" s="78"/>
      <c r="K224" s="80"/>
      <c r="L224" s="78"/>
      <c r="M224" s="80"/>
      <c r="N224" s="80"/>
    </row>
    <row r="225" spans="1:20" s="53" customFormat="1" ht="14.1" customHeight="1">
      <c r="A225" s="84"/>
      <c r="B225" s="84"/>
      <c r="C225" s="84"/>
      <c r="D225" s="105"/>
      <c r="E225" s="80"/>
      <c r="F225" s="104"/>
      <c r="G225" s="84"/>
      <c r="H225" s="107"/>
      <c r="I225" s="78"/>
      <c r="J225" s="78"/>
      <c r="K225" s="105"/>
      <c r="L225" s="78"/>
      <c r="M225" s="80"/>
      <c r="N225" s="104"/>
    </row>
    <row r="226" spans="1:20" s="53" customFormat="1" ht="14.1" customHeight="1">
      <c r="A226" s="84"/>
      <c r="B226" s="84"/>
      <c r="C226" s="149" t="s">
        <v>45</v>
      </c>
      <c r="D226" s="149"/>
      <c r="E226" s="149"/>
      <c r="F226" s="63" t="s">
        <v>9</v>
      </c>
      <c r="G226" s="56" t="s">
        <v>10</v>
      </c>
      <c r="H226" s="178">
        <v>18470</v>
      </c>
      <c r="I226" s="178"/>
      <c r="J226" s="149"/>
      <c r="K226" s="65" t="s">
        <v>43</v>
      </c>
      <c r="L226" s="91"/>
      <c r="M226" s="91" t="s">
        <v>25</v>
      </c>
      <c r="N226" s="153">
        <v>18470</v>
      </c>
    </row>
    <row r="227" spans="1:20" s="53" customFormat="1" ht="14.1" customHeight="1">
      <c r="A227" s="78"/>
      <c r="B227" s="78"/>
      <c r="C227" s="78"/>
      <c r="D227" s="78"/>
      <c r="E227" s="78"/>
      <c r="F227" s="78"/>
      <c r="G227" s="78"/>
      <c r="H227" s="78"/>
      <c r="I227" s="78"/>
      <c r="J227" s="78"/>
      <c r="M227" s="141"/>
      <c r="N227" s="161"/>
    </row>
    <row r="228" spans="1:20" s="53" customFormat="1" ht="14.1" customHeight="1">
      <c r="A228" s="78"/>
      <c r="B228" s="78"/>
      <c r="C228" s="79"/>
      <c r="D228" s="79"/>
      <c r="E228" s="79"/>
      <c r="F228" s="79"/>
      <c r="G228" s="159"/>
      <c r="H228" s="79"/>
      <c r="I228" s="79"/>
      <c r="J228" s="159"/>
      <c r="K228" s="79"/>
      <c r="L228" s="79"/>
      <c r="M228" s="79"/>
      <c r="N228" s="79"/>
    </row>
    <row r="229" spans="1:20" s="53" customFormat="1" ht="14.1" customHeight="1">
      <c r="A229" s="78"/>
      <c r="B229" s="78"/>
      <c r="C229" s="79"/>
      <c r="D229" s="79"/>
      <c r="E229" s="79"/>
      <c r="F229" s="183"/>
      <c r="G229" s="183"/>
      <c r="H229" s="183"/>
      <c r="I229" s="78" t="s">
        <v>95</v>
      </c>
      <c r="J229" s="78"/>
      <c r="K229" s="78"/>
      <c r="L229" s="78"/>
      <c r="M229" s="78" t="s">
        <v>10</v>
      </c>
      <c r="N229" s="107">
        <v>18470</v>
      </c>
    </row>
    <row r="230" spans="1:20" s="53" customFormat="1" ht="14.1" customHeight="1">
      <c r="A230" s="78"/>
      <c r="B230" s="78"/>
      <c r="C230" s="79"/>
      <c r="D230" s="79"/>
      <c r="E230" s="79"/>
      <c r="F230" s="79"/>
      <c r="G230" s="79"/>
      <c r="H230" s="79"/>
      <c r="I230" s="79"/>
      <c r="J230" s="79"/>
      <c r="K230" s="79"/>
      <c r="L230" s="79"/>
      <c r="M230" s="79"/>
      <c r="N230" s="79"/>
    </row>
    <row r="231" spans="1:20" s="53" customFormat="1" ht="14.1" customHeight="1">
      <c r="A231" s="78"/>
      <c r="B231" s="78"/>
      <c r="C231" s="78"/>
      <c r="D231" s="78"/>
      <c r="E231" s="78"/>
      <c r="F231" s="78"/>
      <c r="G231" s="78"/>
      <c r="H231" s="78"/>
      <c r="I231" s="78" t="s">
        <v>100</v>
      </c>
      <c r="J231" s="78"/>
      <c r="K231" s="78" t="s">
        <v>58</v>
      </c>
      <c r="L231" s="78"/>
      <c r="M231" s="78" t="s">
        <v>10</v>
      </c>
      <c r="N231" s="107">
        <f>N217</f>
        <v>45493</v>
      </c>
    </row>
    <row r="232" spans="1:20" ht="14.1" customHeight="1">
      <c r="A232" s="78"/>
      <c r="B232" s="78"/>
      <c r="C232" s="78"/>
      <c r="D232" s="78"/>
      <c r="E232" s="78"/>
      <c r="F232" s="78"/>
      <c r="G232" s="78"/>
      <c r="H232" s="78"/>
      <c r="I232" s="78"/>
      <c r="J232" s="78"/>
      <c r="K232" s="78"/>
      <c r="L232" s="78"/>
      <c r="M232" s="78"/>
      <c r="N232" s="78"/>
    </row>
    <row r="233" spans="1:20" s="53" customFormat="1" ht="14.1" customHeight="1">
      <c r="A233" s="78"/>
      <c r="B233" s="78"/>
      <c r="C233" s="78"/>
      <c r="D233" s="78"/>
      <c r="E233" s="78"/>
      <c r="F233" s="78"/>
      <c r="G233" s="78"/>
      <c r="H233" s="78"/>
      <c r="I233" s="78"/>
      <c r="J233" s="78"/>
      <c r="K233" s="78"/>
      <c r="L233" s="78"/>
      <c r="M233" s="162"/>
      <c r="N233" s="162"/>
    </row>
    <row r="234" spans="1:20" s="53" customFormat="1" ht="14.1" customHeight="1">
      <c r="A234" s="78"/>
      <c r="B234" s="78"/>
      <c r="C234" s="78"/>
      <c r="D234" s="78"/>
      <c r="E234" s="78"/>
      <c r="F234" s="78"/>
      <c r="G234" s="78"/>
      <c r="H234" s="78"/>
      <c r="I234" s="78"/>
      <c r="J234" s="78"/>
      <c r="K234" s="53" t="s">
        <v>32</v>
      </c>
      <c r="L234" s="78"/>
      <c r="M234" s="78" t="s">
        <v>10</v>
      </c>
      <c r="N234" s="107">
        <f>SUM(N229:N232)</f>
        <v>63963</v>
      </c>
    </row>
    <row r="235" spans="1:20" s="53" customFormat="1" ht="14.1" customHeight="1">
      <c r="A235" s="78"/>
      <c r="B235" s="78"/>
      <c r="C235" s="78"/>
      <c r="D235" s="78"/>
      <c r="E235" s="78"/>
      <c r="F235" s="78"/>
      <c r="G235" s="78"/>
      <c r="H235" s="78"/>
      <c r="I235" s="78"/>
      <c r="J235" s="78"/>
      <c r="L235" s="78"/>
      <c r="M235" s="78"/>
      <c r="N235" s="107"/>
    </row>
    <row r="236" spans="1:20" ht="14.1" customHeight="1"/>
    <row r="237" spans="1:20" ht="45.75" customHeight="1">
      <c r="B237" s="176" t="s">
        <v>150</v>
      </c>
      <c r="C237" s="78"/>
      <c r="D237" s="78"/>
      <c r="E237" s="78"/>
      <c r="F237" s="78"/>
      <c r="G237" s="78"/>
      <c r="H237" s="78"/>
      <c r="I237" s="78"/>
      <c r="J237" s="181" t="s">
        <v>151</v>
      </c>
      <c r="K237" s="181"/>
      <c r="L237" s="181"/>
      <c r="M237" s="181"/>
      <c r="N237" s="181"/>
      <c r="R237" s="127"/>
      <c r="S237" s="177"/>
      <c r="T237" s="177"/>
    </row>
  </sheetData>
  <mergeCells count="92">
    <mergeCell ref="H47:J47"/>
    <mergeCell ref="C22:E22"/>
    <mergeCell ref="H22:J22"/>
    <mergeCell ref="H79:J79"/>
    <mergeCell ref="C15:E15"/>
    <mergeCell ref="H15:J15"/>
    <mergeCell ref="C54:E54"/>
    <mergeCell ref="H54:J54"/>
    <mergeCell ref="C40:E40"/>
    <mergeCell ref="H40:J40"/>
    <mergeCell ref="C47:E47"/>
    <mergeCell ref="A1:N1"/>
    <mergeCell ref="C18:E18"/>
    <mergeCell ref="H18:J18"/>
    <mergeCell ref="A7:A8"/>
    <mergeCell ref="B7:B8"/>
    <mergeCell ref="C7:F8"/>
    <mergeCell ref="G7:I8"/>
    <mergeCell ref="J7:K8"/>
    <mergeCell ref="L7:N8"/>
    <mergeCell ref="C12:E12"/>
    <mergeCell ref="H12:J12"/>
    <mergeCell ref="C3:N5"/>
    <mergeCell ref="C61:E61"/>
    <mergeCell ref="H61:J61"/>
    <mergeCell ref="C76:E76"/>
    <mergeCell ref="H76:I76"/>
    <mergeCell ref="C91:E91"/>
    <mergeCell ref="H91:I91"/>
    <mergeCell ref="C68:E68"/>
    <mergeCell ref="H68:J68"/>
    <mergeCell ref="C64:E64"/>
    <mergeCell ref="H64:J64"/>
    <mergeCell ref="H30:I30"/>
    <mergeCell ref="C30:E30"/>
    <mergeCell ref="H147:I147"/>
    <mergeCell ref="C147:E147"/>
    <mergeCell ref="C35:E35"/>
    <mergeCell ref="H35:J35"/>
    <mergeCell ref="C73:E73"/>
    <mergeCell ref="H73:J73"/>
    <mergeCell ref="C99:E99"/>
    <mergeCell ref="H99:J99"/>
    <mergeCell ref="C119:E119"/>
    <mergeCell ref="H119:J119"/>
    <mergeCell ref="C123:E123"/>
    <mergeCell ref="H123:J123"/>
    <mergeCell ref="C127:E127"/>
    <mergeCell ref="H127:J127"/>
    <mergeCell ref="C106:E106"/>
    <mergeCell ref="C130:E130"/>
    <mergeCell ref="H130:J130"/>
    <mergeCell ref="H179:I179"/>
    <mergeCell ref="C79:E79"/>
    <mergeCell ref="H106:J106"/>
    <mergeCell ref="C109:E109"/>
    <mergeCell ref="H109:J109"/>
    <mergeCell ref="C114:E114"/>
    <mergeCell ref="H114:J114"/>
    <mergeCell ref="C152:E152"/>
    <mergeCell ref="H152:J152"/>
    <mergeCell ref="H140:I140"/>
    <mergeCell ref="C86:E86"/>
    <mergeCell ref="H86:J86"/>
    <mergeCell ref="C94:E94"/>
    <mergeCell ref="H94:I94"/>
    <mergeCell ref="H197:I197"/>
    <mergeCell ref="H181:I181"/>
    <mergeCell ref="H180:I180"/>
    <mergeCell ref="C140:E140"/>
    <mergeCell ref="C102:E102"/>
    <mergeCell ref="H102:I102"/>
    <mergeCell ref="C136:E136"/>
    <mergeCell ref="H136:I136"/>
    <mergeCell ref="H133:I133"/>
    <mergeCell ref="C133:E133"/>
    <mergeCell ref="C145:E145"/>
    <mergeCell ref="H145:I145"/>
    <mergeCell ref="S237:T237"/>
    <mergeCell ref="H209:I209"/>
    <mergeCell ref="H214:I214"/>
    <mergeCell ref="C157:E157"/>
    <mergeCell ref="H157:J157"/>
    <mergeCell ref="C214:D214"/>
    <mergeCell ref="K160:L160"/>
    <mergeCell ref="H190:I190"/>
    <mergeCell ref="H186:I186"/>
    <mergeCell ref="H173:I173"/>
    <mergeCell ref="J237:N237"/>
    <mergeCell ref="H204:I204"/>
    <mergeCell ref="F229:H229"/>
    <mergeCell ref="H226:I226"/>
  </mergeCells>
  <pageMargins left="0.7" right="0.38" top="0.51" bottom="0.56999999999999995" header="0.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GGPS Unar Mohlla</vt:lpstr>
      <vt:lpstr>'GGPS Unar Mohlla'!Print_Titles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Adnan Anwar</dc:creator>
  <cp:lastModifiedBy>NSC</cp:lastModifiedBy>
  <cp:lastPrinted>2016-11-21T14:04:58Z</cp:lastPrinted>
  <dcterms:created xsi:type="dcterms:W3CDTF">2013-01-17T19:09:23Z</dcterms:created>
  <dcterms:modified xsi:type="dcterms:W3CDTF">2016-11-21T14:05:30Z</dcterms:modified>
</cp:coreProperties>
</file>