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7" r:id="rId1"/>
    <sheet name="Sheet1" sheetId="1" r:id="rId2"/>
    <sheet name="Sheet3" sheetId="3" r:id="rId3"/>
    <sheet name="Sheet5" sheetId="5" r:id="rId4"/>
    <sheet name="Sheet6" sheetId="6" r:id="rId5"/>
  </sheets>
  <definedNames>
    <definedName name="_xlnm.Print_Titles" localSheetId="0">'Schedule B'!$6:$6</definedName>
    <definedName name="_xlnm.Print_Titles" localSheetId="1">Sheet1!$5:$5</definedName>
  </definedNames>
  <calcPr calcId="124519"/>
</workbook>
</file>

<file path=xl/calcChain.xml><?xml version="1.0" encoding="utf-8"?>
<calcChain xmlns="http://schemas.openxmlformats.org/spreadsheetml/2006/main">
  <c r="J52" i="7"/>
  <c r="J78"/>
  <c r="J74"/>
  <c r="J69"/>
  <c r="J58"/>
  <c r="J48"/>
  <c r="J43"/>
  <c r="J38"/>
  <c r="J33"/>
  <c r="J28"/>
  <c r="J23"/>
  <c r="J17"/>
  <c r="J12"/>
  <c r="E19" i="5"/>
  <c r="D13"/>
  <c r="D15"/>
  <c r="J27" i="1"/>
  <c r="E15"/>
  <c r="J15" s="1"/>
  <c r="J62"/>
  <c r="J58"/>
  <c r="E58"/>
  <c r="J53"/>
  <c r="E48"/>
  <c r="J48" s="1"/>
  <c r="J42"/>
  <c r="J37"/>
  <c r="J32"/>
  <c r="J21"/>
  <c r="J82"/>
  <c r="J78"/>
  <c r="J73"/>
  <c r="J61" i="7" l="1"/>
  <c r="J81"/>
  <c r="J65" i="1"/>
  <c r="J87" s="1"/>
  <c r="J85"/>
  <c r="J22" i="5" l="1"/>
  <c r="D19" l="1"/>
  <c r="C25" s="1"/>
  <c r="C19"/>
  <c r="J90" i="1" l="1"/>
  <c r="E7" i="3"/>
  <c r="E13" s="1"/>
</calcChain>
</file>

<file path=xl/sharedStrings.xml><?xml version="1.0" encoding="utf-8"?>
<sst xmlns="http://schemas.openxmlformats.org/spreadsheetml/2006/main" count="290" uniqueCount="118">
  <si>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</si>
  <si>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</si>
  <si>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</si>
  <si>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</si>
  <si>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</si>
  <si>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</si>
  <si>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</si>
  <si>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</si>
  <si>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</si>
  <si>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</si>
  <si>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</si>
  <si>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</si>
  <si>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</si>
  <si>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</si>
  <si>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</si>
  <si>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</si>
  <si>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</si>
  <si>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</si>
  <si>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</si>
  <si>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</si>
  <si>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</si>
  <si>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</si>
  <si>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</si>
  <si>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</si>
  <si>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</si>
  <si>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</si>
  <si>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</si>
  <si>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</si>
  <si>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</si>
  <si>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</si>
  <si>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</si>
  <si>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</si>
  <si>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</si>
  <si>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</si>
  <si>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</si>
  <si>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</si>
  <si>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</si>
  <si>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</si>
  <si>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</si>
  <si>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</si>
  <si>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</si>
  <si>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</si>
  <si>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</si>
  <si>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</si>
  <si>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</si>
  <si>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</si>
  <si>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</si>
  <si>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</si>
  <si>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</si>
  <si>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</si>
  <si>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</si>
  <si>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</si>
  <si>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ESTIMATE</t>
  </si>
  <si>
    <t xml:space="preserve">Providing and fixing cercuit breaker 6,10,15,20,30,40,50 &amp; 63 amp SP (TB) </t>
  </si>
  <si>
    <t>on prepared board as required (SINO: 204-P-31)</t>
  </si>
  <si>
    <t>Assistant Engineer 
Electrical Education Works              Shaheed Benazirabad Region</t>
  </si>
  <si>
    <t xml:space="preserve">                                                       i-e</t>
  </si>
  <si>
    <t>1x4</t>
  </si>
  <si>
    <t>1x1</t>
  </si>
  <si>
    <t>1x2</t>
  </si>
  <si>
    <t>Providing and laying (Main or Sub-Main) PVC insulated with sigle core</t>
  </si>
  <si>
    <t>(SINO: 47/P.No: 06)</t>
  </si>
  <si>
    <t>Cost of Non Schedule Item</t>
  </si>
  <si>
    <t>Class Room</t>
  </si>
  <si>
    <t>Ver:</t>
  </si>
  <si>
    <t>O/S</t>
  </si>
  <si>
    <t>1x3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</si>
  <si>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</si>
  <si>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</si>
  <si>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</si>
  <si>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</si>
  <si>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</si>
  <si>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</si>
  <si>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</si>
  <si>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>Providin and fixing Fan Regulator  (R.A)</t>
  </si>
  <si>
    <t>Total ( A+B)</t>
  </si>
  <si>
    <t>Name of worki:-</t>
  </si>
  <si>
    <t>W/S &amp; S/Fitting</t>
  </si>
  <si>
    <t>Electrification</t>
  </si>
  <si>
    <t xml:space="preserve">                             Say</t>
  </si>
  <si>
    <t>Say</t>
  </si>
  <si>
    <t>Providing and laying (Main or Sub-Main) PVC insulated with single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</si>
  <si>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</si>
  <si>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</si>
  <si>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</si>
  <si>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</si>
  <si>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</si>
  <si>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</si>
  <si>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</si>
  <si>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</si>
  <si>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</si>
  <si>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</si>
  <si>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</t>
  </si>
  <si>
    <t xml:space="preserve"> core  copper      conductar  250/440    volts size 2-7/.029.</t>
  </si>
  <si>
    <t>1x(3+3)</t>
  </si>
  <si>
    <t xml:space="preserve">Total (B)  </t>
  </si>
  <si>
    <t>Total (A)</t>
  </si>
  <si>
    <t>PAK MDG'S COMMUNITY DEVELOPMENT PROGRAMME 2014-15</t>
  </si>
  <si>
    <t>Construction/Addition of Class Rooms, Providing Missing Facilities and Rehabilitation of Existing Primary Schools of Taluka Sakrand &amp; Qazi Ahmed District Shaheed Benazirabad 2015-16 Programme @ GBPS                                        Sarang Rustamani   (C/Wall, Lav: Block &amp; Rehabilitation) (Electric Work)</t>
  </si>
  <si>
    <t>Construction/Addition of Class Rooms, Providing Missing Facilities and Rehabilitation of Existing Primary Schools of Taluka Sakrand &amp; Qazi Ahmed District Shaheed Benazirabad 2015-16 Programme @ GBPS Sarang Rustamani   (C/Wall, Lav: Block &amp; Rehabilitation) (Electric Work)</t>
  </si>
  <si>
    <t>FEDRAL</t>
  </si>
  <si>
    <t>Lav: Block</t>
  </si>
  <si>
    <t>1x36</t>
  </si>
  <si>
    <t>1x15</t>
  </si>
  <si>
    <t>1x12</t>
  </si>
  <si>
    <t>1x5</t>
  </si>
  <si>
    <t>1x100</t>
  </si>
  <si>
    <t>Compound Wall</t>
  </si>
  <si>
    <t>Main Gate</t>
  </si>
  <si>
    <t>Rehabilitation</t>
  </si>
  <si>
    <t>Excess/Saving on PC-I     66964  ( - )   65700.00    =  1260.00 Saving</t>
  </si>
  <si>
    <t>1260.00x100   =</t>
  </si>
  <si>
    <t>1.88% Saving</t>
  </si>
  <si>
    <t>Amount of RS:   65,700.00</t>
  </si>
  <si>
    <t>SCHEDUSLE 'B'</t>
  </si>
  <si>
    <t>Contractor</t>
  </si>
  <si>
    <t xml:space="preserve">Executive  Engineer 
Education Works  Division              Shaheed Benazirabad </t>
  </si>
  <si>
    <t>PAK MDG'S COMMUNITY DEVELOPMENT PROGRAMME 2015-16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</si>
</sst>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Border="1"/>
    <xf numFmtId="0" fontId="5" fillId="0" borderId="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/>
    <xf numFmtId="0" fontId="0" fillId="0" borderId="6" xfId="0" applyBorder="1"/>
    <xf numFmtId="0" fontId="0" fillId="0" borderId="0" xfId="0" applyAlignment="1">
      <alignment horizontal="center" vertical="top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1190625</xdr:colOff>
      <xdr:row>11</xdr:row>
      <xdr:rowOff>219075</xdr:rowOff>
    </xdr:from>
    <xdr:to>
      <xdr:col>4</xdr:col>
      <xdr:colOff>17144</xdr:colOff>
      <xdr:row>15</xdr:row>
      <xdr:rowOff>19050</xdr:rowOff>
    </xdr:to>
    <xdr:sp macro="" textlink="">
      <xdr:nvSpPr>
        <xdr:cNvPr id="2" name="Right Brace 1"/>
        <xdr:cNvSpPr/>
      </xdr:nvSpPr>
      <xdr:spPr>
        <a:xfrm>
          <a:off x="4171950" y="3057525"/>
          <a:ext cx="45719" cy="7905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4"/>
  <sheetViews>
    <sheetView tabSelected="1" workbookViewId="0">
      <selection activeCell="C3" sqref="C3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4" customWidth="1"/>
    <col min="10" max="10" width="12.42578125" customWidth="1"/>
  </cols>
  <sheetData>
    <row r="1" spans="1:11" ht="18.75">
      <c r="A1" s="78" t="s">
        <v>114</v>
      </c>
      <c r="B1" s="78"/>
      <c r="C1" s="78"/>
      <c r="D1" s="78"/>
      <c r="E1" s="78"/>
      <c r="F1" s="78"/>
      <c r="G1" s="78"/>
      <c r="H1" s="78"/>
      <c r="I1" s="78"/>
      <c r="J1" s="78"/>
      <c r="K1" s="10"/>
    </row>
    <row r="2" spans="1:11" ht="18.75">
      <c r="A2" s="72"/>
      <c r="B2" s="72"/>
      <c r="C2" s="72"/>
      <c r="D2" s="72"/>
      <c r="E2" s="72"/>
      <c r="F2" s="72"/>
      <c r="G2" s="72"/>
      <c r="H2" s="72"/>
      <c r="I2" s="72"/>
      <c r="J2" s="72"/>
      <c r="K2" s="10"/>
    </row>
    <row r="3" spans="1:11" ht="15.75" customHeight="1">
      <c r="C3" s="32" t="s">
        <v>117</v>
      </c>
    </row>
    <row r="4" spans="1:11" ht="57" customHeight="1">
      <c r="B4" s="57" t="s">
        <v>0</v>
      </c>
      <c r="C4" s="79" t="s">
        <v>98</v>
      </c>
      <c r="D4" s="79"/>
      <c r="E4" s="79"/>
      <c r="F4" s="79"/>
      <c r="G4" s="79"/>
      <c r="H4" s="79"/>
      <c r="I4" s="79"/>
      <c r="J4" s="79"/>
      <c r="K4" s="60"/>
    </row>
    <row r="5" spans="1:11" ht="9.75" customHeight="1">
      <c r="B5" s="57"/>
      <c r="C5" s="74"/>
      <c r="D5" s="74"/>
      <c r="E5" s="74"/>
      <c r="F5" s="74"/>
      <c r="G5" s="74"/>
      <c r="H5" s="74"/>
      <c r="I5" s="74"/>
      <c r="J5" s="74"/>
    </row>
    <row r="6" spans="1:11" ht="23.25" customHeight="1">
      <c r="A6" s="71" t="s">
        <v>1</v>
      </c>
      <c r="B6" s="80" t="s">
        <v>2</v>
      </c>
      <c r="C6" s="80"/>
      <c r="D6" s="81" t="s">
        <v>3</v>
      </c>
      <c r="E6" s="82"/>
      <c r="F6" s="83"/>
      <c r="G6" s="71" t="s">
        <v>4</v>
      </c>
      <c r="H6" s="71" t="s">
        <v>5</v>
      </c>
      <c r="I6" s="81" t="s">
        <v>6</v>
      </c>
      <c r="J6" s="83"/>
    </row>
    <row r="7" spans="1:11" ht="14.1" customHeight="1">
      <c r="A7" s="39"/>
      <c r="B7" s="39"/>
      <c r="C7" s="39"/>
      <c r="D7" s="39"/>
      <c r="E7" s="39"/>
      <c r="F7" s="39"/>
      <c r="G7" s="39"/>
      <c r="H7" s="39"/>
      <c r="I7" s="39"/>
      <c r="J7" s="39"/>
    </row>
    <row r="8" spans="1:11" ht="14.1" customHeight="1">
      <c r="B8" s="3" t="s">
        <v>7</v>
      </c>
    </row>
    <row r="9" spans="1:11" ht="14.1" customHeight="1">
      <c r="A9" s="73">
        <v>1</v>
      </c>
      <c r="B9" t="s">
        <v>8</v>
      </c>
    </row>
    <row r="10" spans="1:11" ht="14.1" customHeight="1">
      <c r="A10" s="73"/>
      <c r="B10" t="s">
        <v>9</v>
      </c>
    </row>
    <row r="11" spans="1:11" ht="14.1" customHeight="1">
      <c r="A11" s="73"/>
    </row>
    <row r="12" spans="1:11" ht="14.1" customHeight="1">
      <c r="A12" s="73"/>
      <c r="D12" s="6" t="s">
        <v>12</v>
      </c>
      <c r="E12" s="7">
        <v>15</v>
      </c>
      <c r="F12" s="6" t="s">
        <v>13</v>
      </c>
      <c r="G12" s="5">
        <v>910</v>
      </c>
      <c r="H12" t="s">
        <v>14</v>
      </c>
      <c r="I12" s="5" t="s">
        <v>33</v>
      </c>
      <c r="J12" s="8">
        <f>E12*G12</f>
        <v>13650</v>
      </c>
    </row>
    <row r="13" spans="1:11" ht="14.1" customHeight="1">
      <c r="A13" s="73"/>
    </row>
    <row r="14" spans="1:11" ht="14.1" customHeight="1">
      <c r="A14" s="73">
        <v>2</v>
      </c>
      <c r="B14" t="s">
        <v>81</v>
      </c>
    </row>
    <row r="15" spans="1:11" ht="14.1" customHeight="1">
      <c r="A15" s="73"/>
      <c r="B15" t="s">
        <v>93</v>
      </c>
    </row>
    <row r="16" spans="1:11" ht="14.1" customHeight="1">
      <c r="A16" s="73"/>
      <c r="B16" t="s">
        <v>10</v>
      </c>
    </row>
    <row r="17" spans="1:10" ht="14.1" customHeight="1">
      <c r="A17" s="73"/>
      <c r="D17" s="6" t="s">
        <v>12</v>
      </c>
      <c r="E17" s="7">
        <v>36</v>
      </c>
      <c r="F17" s="6" t="s">
        <v>15</v>
      </c>
      <c r="G17" s="5">
        <v>118</v>
      </c>
      <c r="H17" t="s">
        <v>16</v>
      </c>
      <c r="I17" s="5" t="s">
        <v>33</v>
      </c>
      <c r="J17" s="8">
        <f>E17*G17</f>
        <v>4248</v>
      </c>
    </row>
    <row r="18" spans="1:10" ht="14.1" customHeight="1">
      <c r="A18" s="73"/>
      <c r="G18" s="4"/>
      <c r="J18" s="8"/>
    </row>
    <row r="19" spans="1:10" ht="14.1" customHeight="1">
      <c r="A19" s="73">
        <v>3</v>
      </c>
      <c r="B19" t="s">
        <v>60</v>
      </c>
      <c r="G19" s="4"/>
      <c r="J19" s="8"/>
    </row>
    <row r="20" spans="1:10" ht="14.1" customHeight="1">
      <c r="A20" s="73"/>
      <c r="B20" t="s">
        <v>82</v>
      </c>
      <c r="G20" s="4"/>
      <c r="J20" s="8"/>
    </row>
    <row r="21" spans="1:10" ht="14.1" customHeight="1">
      <c r="A21" s="73"/>
      <c r="B21" t="s">
        <v>61</v>
      </c>
      <c r="G21" s="4"/>
      <c r="J21" s="8"/>
    </row>
    <row r="22" spans="1:10" ht="14.1" customHeight="1">
      <c r="A22" s="73"/>
      <c r="G22" s="4"/>
      <c r="J22" s="8"/>
    </row>
    <row r="23" spans="1:10" ht="14.1" customHeight="1">
      <c r="A23" s="73"/>
      <c r="D23" s="6" t="s">
        <v>12</v>
      </c>
      <c r="E23" s="7">
        <v>80</v>
      </c>
      <c r="F23" s="6" t="s">
        <v>15</v>
      </c>
      <c r="G23" s="5">
        <v>213</v>
      </c>
      <c r="H23" t="s">
        <v>16</v>
      </c>
      <c r="I23" s="5" t="s">
        <v>33</v>
      </c>
      <c r="J23" s="8">
        <f>E23*G23</f>
        <v>17040</v>
      </c>
    </row>
    <row r="24" spans="1:10" ht="14.1" customHeight="1">
      <c r="A24" s="73"/>
      <c r="G24" s="4"/>
      <c r="J24" s="8"/>
    </row>
    <row r="25" spans="1:10" ht="14.1" customHeight="1">
      <c r="A25" s="73">
        <v>4</v>
      </c>
      <c r="B25" t="s">
        <v>83</v>
      </c>
      <c r="J25" s="8"/>
    </row>
    <row r="26" spans="1:10" ht="14.1" customHeight="1">
      <c r="A26" s="73"/>
      <c r="B26" t="s">
        <v>84</v>
      </c>
      <c r="J26" s="8"/>
    </row>
    <row r="27" spans="1:10" ht="14.1" customHeight="1">
      <c r="A27" s="73"/>
      <c r="J27" s="8"/>
    </row>
    <row r="28" spans="1:10" ht="14.1" customHeight="1">
      <c r="A28" s="73"/>
      <c r="D28" s="6" t="s">
        <v>12</v>
      </c>
      <c r="E28" s="7">
        <v>15</v>
      </c>
      <c r="F28" s="6" t="s">
        <v>17</v>
      </c>
      <c r="G28" s="5">
        <v>54</v>
      </c>
      <c r="H28" t="s">
        <v>18</v>
      </c>
      <c r="I28" s="5" t="s">
        <v>33</v>
      </c>
      <c r="J28" s="41">
        <f>E28*G28</f>
        <v>810</v>
      </c>
    </row>
    <row r="29" spans="1:10" ht="14.1" customHeight="1">
      <c r="A29" s="73"/>
      <c r="G29" s="4"/>
      <c r="J29" s="8"/>
    </row>
    <row r="30" spans="1:10" ht="14.1" customHeight="1">
      <c r="A30" s="73">
        <v>5</v>
      </c>
      <c r="B30" t="s">
        <v>85</v>
      </c>
      <c r="J30" s="8"/>
    </row>
    <row r="31" spans="1:10" ht="14.1" customHeight="1">
      <c r="A31" s="73"/>
      <c r="B31" t="s">
        <v>86</v>
      </c>
      <c r="J31" s="8"/>
    </row>
    <row r="32" spans="1:10" ht="14.1" customHeight="1">
      <c r="A32" s="73"/>
      <c r="J32" s="8"/>
    </row>
    <row r="33" spans="1:11" ht="14.1" customHeight="1">
      <c r="A33" s="73"/>
      <c r="D33" s="6" t="s">
        <v>12</v>
      </c>
      <c r="E33" s="7">
        <v>3</v>
      </c>
      <c r="F33" s="6" t="s">
        <v>17</v>
      </c>
      <c r="G33" s="5">
        <v>80</v>
      </c>
      <c r="H33" t="s">
        <v>18</v>
      </c>
      <c r="I33" s="5" t="s">
        <v>33</v>
      </c>
      <c r="J33" s="41">
        <f>E33*G33</f>
        <v>240</v>
      </c>
    </row>
    <row r="34" spans="1:11" ht="14.1" customHeight="1">
      <c r="A34" s="73"/>
      <c r="G34" s="4"/>
      <c r="J34" s="8"/>
    </row>
    <row r="35" spans="1:11" ht="14.1" customHeight="1">
      <c r="A35" s="73">
        <v>9</v>
      </c>
      <c r="B35" t="s">
        <v>87</v>
      </c>
      <c r="J35" s="8"/>
    </row>
    <row r="36" spans="1:11" ht="14.1" customHeight="1">
      <c r="A36" s="73"/>
      <c r="B36" t="s">
        <v>88</v>
      </c>
      <c r="J36" s="8"/>
    </row>
    <row r="37" spans="1:11" ht="14.1" customHeight="1">
      <c r="A37" s="73"/>
      <c r="J37" s="8"/>
    </row>
    <row r="38" spans="1:11" ht="14.1" customHeight="1">
      <c r="A38" s="73"/>
      <c r="D38" s="6" t="s">
        <v>12</v>
      </c>
      <c r="E38" s="6">
        <v>12</v>
      </c>
      <c r="F38" s="6" t="s">
        <v>17</v>
      </c>
      <c r="G38" s="5">
        <v>74</v>
      </c>
      <c r="H38" t="s">
        <v>19</v>
      </c>
      <c r="I38" s="5" t="s">
        <v>33</v>
      </c>
      <c r="J38" s="8">
        <f>E38*G38</f>
        <v>888</v>
      </c>
    </row>
    <row r="39" spans="1:11" ht="14.1" customHeight="1">
      <c r="A39" s="73"/>
      <c r="G39" s="5"/>
      <c r="J39" s="8"/>
    </row>
    <row r="40" spans="1:11" ht="14.1" customHeight="1">
      <c r="A40" s="45">
        <v>5</v>
      </c>
      <c r="B40" s="32" t="s">
        <v>89</v>
      </c>
      <c r="C40" s="16"/>
      <c r="D40" s="16"/>
      <c r="E40" s="16"/>
      <c r="F40" s="16"/>
      <c r="G40" s="16"/>
      <c r="H40" s="16"/>
      <c r="I40" s="16"/>
      <c r="J40" s="16"/>
    </row>
    <row r="41" spans="1:11" ht="14.1" customHeight="1">
      <c r="A41" s="45"/>
      <c r="B41" s="32" t="s">
        <v>67</v>
      </c>
      <c r="C41" s="16"/>
      <c r="D41" s="16"/>
      <c r="E41" s="16"/>
      <c r="F41" s="16"/>
      <c r="G41" s="16"/>
      <c r="H41" s="16"/>
      <c r="I41" s="16"/>
      <c r="J41" s="16"/>
      <c r="K41" s="46"/>
    </row>
    <row r="42" spans="1:11" ht="14.1" customHeight="1">
      <c r="A42" s="45"/>
      <c r="B42" s="16"/>
      <c r="C42" s="16"/>
      <c r="D42" s="16"/>
      <c r="E42" s="16"/>
      <c r="F42" s="16"/>
      <c r="G42" s="16"/>
      <c r="H42" s="16"/>
      <c r="I42" s="16"/>
      <c r="J42" s="16"/>
      <c r="K42" s="46"/>
    </row>
    <row r="43" spans="1:11" ht="14.1" customHeight="1">
      <c r="A43" s="45"/>
      <c r="B43" s="16"/>
      <c r="C43" s="16"/>
      <c r="D43" s="47" t="s">
        <v>12</v>
      </c>
      <c r="E43" s="48">
        <v>3</v>
      </c>
      <c r="F43" s="48" t="s">
        <v>17</v>
      </c>
      <c r="G43" s="49">
        <v>72</v>
      </c>
      <c r="H43" s="32" t="s">
        <v>19</v>
      </c>
      <c r="I43" s="5" t="s">
        <v>33</v>
      </c>
      <c r="J43" s="41">
        <f>E43*G43</f>
        <v>216</v>
      </c>
      <c r="K43" s="46"/>
    </row>
    <row r="44" spans="1:11" ht="14.1" customHeight="1">
      <c r="A44" s="45"/>
      <c r="B44" s="16"/>
      <c r="C44" s="16"/>
      <c r="D44" s="64"/>
      <c r="E44" s="65"/>
      <c r="F44" s="65"/>
      <c r="G44" s="49"/>
      <c r="H44" s="32"/>
      <c r="I44" s="32"/>
      <c r="J44" s="41"/>
      <c r="K44" s="46"/>
    </row>
    <row r="45" spans="1:11" ht="14.1" customHeight="1">
      <c r="A45" s="73">
        <v>7</v>
      </c>
      <c r="B45" t="s">
        <v>11</v>
      </c>
      <c r="G45" s="5"/>
      <c r="J45" s="8"/>
    </row>
    <row r="46" spans="1:11" ht="14.1" customHeight="1">
      <c r="A46" s="73"/>
      <c r="B46" t="s">
        <v>90</v>
      </c>
      <c r="G46" s="5"/>
      <c r="J46" s="8"/>
    </row>
    <row r="47" spans="1:11" ht="14.1" customHeight="1">
      <c r="A47" s="73"/>
      <c r="G47" s="5"/>
      <c r="J47" s="8"/>
    </row>
    <row r="48" spans="1:11" ht="14.1" customHeight="1">
      <c r="A48" s="73"/>
      <c r="D48" s="6" t="s">
        <v>12</v>
      </c>
      <c r="E48" s="6">
        <v>5</v>
      </c>
      <c r="F48" s="6" t="s">
        <v>17</v>
      </c>
      <c r="G48" s="5">
        <v>916</v>
      </c>
      <c r="H48" t="s">
        <v>19</v>
      </c>
      <c r="I48" s="5" t="s">
        <v>33</v>
      </c>
      <c r="J48" s="8">
        <f>E48*G48</f>
        <v>4580</v>
      </c>
    </row>
    <row r="49" spans="1:22" ht="14.1" customHeight="1">
      <c r="A49" s="73">
        <v>8</v>
      </c>
      <c r="B49" t="s">
        <v>53</v>
      </c>
    </row>
    <row r="50" spans="1:22" ht="14.1" customHeight="1">
      <c r="B50" t="s">
        <v>54</v>
      </c>
    </row>
    <row r="51" spans="1:22" ht="14.1" customHeight="1">
      <c r="A51" s="73"/>
      <c r="G51" s="4"/>
      <c r="J51" s="8"/>
    </row>
    <row r="52" spans="1:22" ht="14.1" customHeight="1">
      <c r="A52" s="73"/>
      <c r="D52" s="6" t="s">
        <v>12</v>
      </c>
      <c r="E52" s="6">
        <v>2</v>
      </c>
      <c r="F52" s="6" t="s">
        <v>17</v>
      </c>
      <c r="G52" s="4">
        <v>2456</v>
      </c>
      <c r="H52" t="s">
        <v>20</v>
      </c>
      <c r="I52" s="5" t="s">
        <v>33</v>
      </c>
      <c r="J52" s="8">
        <f>E52*G52</f>
        <v>4912</v>
      </c>
      <c r="L52" s="73"/>
      <c r="P52" s="42"/>
      <c r="T52" s="8"/>
    </row>
    <row r="53" spans="1:22" ht="14.1" customHeight="1">
      <c r="A53" s="73"/>
      <c r="D53" s="25"/>
      <c r="E53" s="25"/>
      <c r="F53" s="25"/>
      <c r="G53" s="4"/>
      <c r="I53" s="5"/>
      <c r="J53" s="8"/>
      <c r="L53" s="73"/>
      <c r="P53" s="42"/>
      <c r="T53" s="8"/>
    </row>
    <row r="54" spans="1:22" ht="14.1" customHeight="1">
      <c r="A54" s="73"/>
      <c r="D54" s="25"/>
      <c r="E54" s="25"/>
      <c r="F54" s="25"/>
      <c r="G54" s="4"/>
      <c r="I54" s="5"/>
      <c r="J54" s="8"/>
      <c r="L54" s="73"/>
      <c r="P54" s="42"/>
      <c r="T54" s="8"/>
    </row>
    <row r="55" spans="1:22" ht="14.1" customHeight="1">
      <c r="A55" s="73">
        <v>16</v>
      </c>
      <c r="B55" t="s">
        <v>91</v>
      </c>
      <c r="G55" s="5"/>
      <c r="J55" s="8"/>
      <c r="L55" s="73"/>
      <c r="M55" s="25"/>
      <c r="N55" s="25"/>
      <c r="O55" s="25"/>
      <c r="P55" s="43"/>
      <c r="Q55" s="25"/>
      <c r="R55" s="25"/>
      <c r="S55" s="25"/>
      <c r="T55" s="44"/>
      <c r="U55" s="25"/>
      <c r="V55" s="25"/>
    </row>
    <row r="56" spans="1:22" ht="14.1" customHeight="1">
      <c r="B56" t="s">
        <v>68</v>
      </c>
      <c r="G56" s="5"/>
      <c r="J56" s="8"/>
      <c r="L56" s="73"/>
      <c r="M56" s="25"/>
      <c r="N56" s="25"/>
      <c r="O56" s="25"/>
      <c r="P56" s="43"/>
      <c r="Q56" s="25"/>
      <c r="R56" s="25"/>
      <c r="S56" s="25"/>
      <c r="T56" s="44"/>
      <c r="U56" s="25"/>
      <c r="V56" s="25"/>
    </row>
    <row r="57" spans="1:22" ht="14.1" customHeight="1">
      <c r="A57" s="73"/>
      <c r="G57" s="5"/>
      <c r="J57" s="8"/>
      <c r="L57" s="73"/>
      <c r="M57" s="25"/>
      <c r="N57" s="25"/>
      <c r="O57" s="25"/>
      <c r="P57" s="43"/>
      <c r="Q57" s="25"/>
      <c r="R57" s="25"/>
      <c r="S57" s="25"/>
      <c r="T57" s="44"/>
      <c r="U57" s="25"/>
      <c r="V57" s="25"/>
    </row>
    <row r="58" spans="1:22" ht="14.1" customHeight="1" thickBot="1">
      <c r="A58" s="73"/>
      <c r="D58" s="76" t="s">
        <v>12</v>
      </c>
      <c r="E58" s="76">
        <v>3</v>
      </c>
      <c r="F58" s="76" t="s">
        <v>17</v>
      </c>
      <c r="G58" s="5">
        <v>3185</v>
      </c>
      <c r="H58" t="s">
        <v>19</v>
      </c>
      <c r="I58" s="5" t="s">
        <v>33</v>
      </c>
      <c r="J58" s="8">
        <f>E58*G58</f>
        <v>9555</v>
      </c>
      <c r="L58" s="73"/>
      <c r="M58" s="25"/>
      <c r="N58" s="25"/>
      <c r="O58" s="25"/>
      <c r="P58" s="43"/>
      <c r="Q58" s="25"/>
      <c r="R58" s="25"/>
      <c r="S58" s="25"/>
      <c r="T58" s="44"/>
      <c r="U58" s="25"/>
      <c r="V58" s="25"/>
    </row>
    <row r="59" spans="1:22" ht="14.1" customHeight="1">
      <c r="A59" s="73"/>
      <c r="J59" s="9"/>
      <c r="L59" s="73"/>
      <c r="M59" s="25"/>
      <c r="N59" s="25"/>
      <c r="O59" s="25"/>
      <c r="P59" s="43"/>
      <c r="Q59" s="25"/>
      <c r="R59" s="25"/>
      <c r="S59" s="25"/>
      <c r="T59" s="44"/>
      <c r="U59" s="25"/>
      <c r="V59" s="25"/>
    </row>
    <row r="60" spans="1:22" ht="14.1" customHeight="1">
      <c r="A60" s="73"/>
      <c r="J60" s="8"/>
      <c r="L60" s="73"/>
      <c r="M60" s="25"/>
      <c r="N60" s="25"/>
      <c r="O60" s="25"/>
      <c r="P60" s="43"/>
      <c r="Q60" s="25"/>
      <c r="R60" s="25"/>
      <c r="S60" s="25"/>
      <c r="T60" s="44"/>
      <c r="U60" s="25"/>
      <c r="V60" s="25"/>
    </row>
    <row r="61" spans="1:22" ht="14.1" customHeight="1">
      <c r="A61" s="73"/>
      <c r="H61" t="s">
        <v>21</v>
      </c>
      <c r="I61" s="5" t="s">
        <v>33</v>
      </c>
      <c r="J61" s="8">
        <f>SUM(J12:J58)</f>
        <v>56139</v>
      </c>
      <c r="L61" s="73"/>
      <c r="M61" s="25"/>
      <c r="N61" s="25"/>
      <c r="O61" s="25"/>
      <c r="P61" s="25"/>
      <c r="Q61" s="25"/>
      <c r="R61" s="34"/>
      <c r="S61" s="25"/>
      <c r="T61" s="44"/>
      <c r="U61" s="25"/>
      <c r="V61" s="25"/>
    </row>
    <row r="62" spans="1:22" ht="14.1" customHeight="1">
      <c r="A62" s="73"/>
      <c r="J62" s="8"/>
      <c r="L62" s="73"/>
      <c r="M62" s="25"/>
      <c r="N62" s="25"/>
      <c r="O62" s="25"/>
      <c r="P62" s="25"/>
      <c r="Q62" s="25"/>
      <c r="R62" s="34"/>
      <c r="S62" s="25"/>
      <c r="T62" s="44"/>
      <c r="U62" s="25"/>
      <c r="V62" s="25"/>
    </row>
    <row r="63" spans="1:22" ht="14.1" customHeight="1">
      <c r="A63" s="73"/>
      <c r="J63" s="8"/>
      <c r="L63" s="73"/>
      <c r="M63" s="25"/>
      <c r="N63" s="25"/>
      <c r="O63" s="25"/>
      <c r="P63" s="25"/>
      <c r="Q63" s="25"/>
      <c r="R63" s="34"/>
      <c r="S63" s="25"/>
      <c r="T63" s="44"/>
      <c r="U63" s="25"/>
      <c r="V63" s="25"/>
    </row>
    <row r="64" spans="1:22" ht="14.1" customHeight="1">
      <c r="B64" s="3" t="s">
        <v>69</v>
      </c>
      <c r="L64" s="73"/>
      <c r="M64" s="25"/>
      <c r="N64" s="25"/>
      <c r="O64" s="25"/>
      <c r="P64" s="25"/>
      <c r="Q64" s="25"/>
      <c r="R64" s="34"/>
      <c r="S64" s="25"/>
      <c r="T64" s="44"/>
      <c r="U64" s="25"/>
      <c r="V64" s="25"/>
    </row>
    <row r="65" spans="1:22" ht="14.1" customHeight="1">
      <c r="L65" s="73"/>
      <c r="M65" s="25"/>
      <c r="N65" s="25"/>
      <c r="O65" s="25"/>
      <c r="P65" s="25"/>
      <c r="Q65" s="25"/>
      <c r="R65" s="34"/>
      <c r="S65" s="25"/>
      <c r="T65" s="44"/>
      <c r="U65" s="25"/>
      <c r="V65" s="25"/>
    </row>
    <row r="66" spans="1:22" ht="14.1" customHeight="1">
      <c r="A66" s="73">
        <v>1</v>
      </c>
      <c r="B66" t="s">
        <v>70</v>
      </c>
      <c r="L66" s="73"/>
      <c r="M66" s="25"/>
      <c r="N66" s="25"/>
      <c r="O66" s="25"/>
      <c r="P66" s="25"/>
      <c r="Q66" s="25"/>
      <c r="R66" s="34"/>
      <c r="S66" s="25"/>
      <c r="T66" s="44"/>
      <c r="U66" s="25"/>
      <c r="V66" s="25"/>
    </row>
    <row r="67" spans="1:22" ht="14.1" customHeight="1">
      <c r="A67" s="73"/>
      <c r="B67" t="s">
        <v>71</v>
      </c>
      <c r="L67" s="73"/>
      <c r="M67" s="25"/>
      <c r="N67" s="25"/>
      <c r="O67" s="25"/>
      <c r="P67" s="25"/>
      <c r="Q67" s="25"/>
      <c r="R67" s="34"/>
      <c r="S67" s="25"/>
      <c r="T67" s="44"/>
      <c r="U67" s="25"/>
      <c r="V67" s="25"/>
    </row>
    <row r="68" spans="1:22" ht="14.1" customHeight="1">
      <c r="A68" s="73"/>
      <c r="L68" s="73"/>
      <c r="M68" s="25"/>
      <c r="N68" s="25"/>
      <c r="O68" s="25"/>
      <c r="P68" s="25"/>
      <c r="Q68" s="25"/>
      <c r="R68" s="34"/>
      <c r="S68" s="25"/>
      <c r="T68" s="44"/>
      <c r="U68" s="25"/>
      <c r="V68" s="25"/>
    </row>
    <row r="69" spans="1:22" ht="14.1" customHeight="1">
      <c r="A69" s="73"/>
      <c r="D69" t="s">
        <v>12</v>
      </c>
      <c r="E69">
        <v>12</v>
      </c>
      <c r="F69" t="s">
        <v>17</v>
      </c>
      <c r="G69">
        <v>497</v>
      </c>
      <c r="H69" t="s">
        <v>19</v>
      </c>
      <c r="I69" s="5" t="s">
        <v>33</v>
      </c>
      <c r="J69" s="8">
        <f>E69*G69</f>
        <v>5964</v>
      </c>
      <c r="L69" s="73"/>
      <c r="M69" s="25"/>
      <c r="N69" s="25"/>
      <c r="O69" s="25"/>
      <c r="P69" s="25"/>
      <c r="Q69" s="25"/>
      <c r="R69" s="34"/>
      <c r="S69" s="25"/>
      <c r="T69" s="44"/>
      <c r="U69" s="25"/>
      <c r="V69" s="25"/>
    </row>
    <row r="70" spans="1:22" ht="14.1" customHeight="1">
      <c r="A70" s="73"/>
      <c r="J70" s="8"/>
      <c r="L70" s="73"/>
      <c r="M70" s="25"/>
      <c r="N70" s="25"/>
      <c r="O70" s="25"/>
      <c r="P70" s="25"/>
      <c r="Q70" s="25"/>
      <c r="R70" s="34"/>
      <c r="S70" s="25"/>
      <c r="T70" s="44"/>
      <c r="U70" s="25"/>
      <c r="V70" s="25"/>
    </row>
    <row r="71" spans="1:22" ht="14.1" customHeight="1">
      <c r="A71" s="73">
        <v>2</v>
      </c>
      <c r="B71" t="s">
        <v>72</v>
      </c>
      <c r="J71" s="8"/>
      <c r="L71" s="73"/>
      <c r="M71" s="25"/>
      <c r="N71" s="25"/>
      <c r="O71" s="25"/>
      <c r="P71" s="25"/>
      <c r="Q71" s="25"/>
      <c r="R71" s="34"/>
      <c r="S71" s="25"/>
      <c r="T71" s="44"/>
      <c r="U71" s="25"/>
      <c r="V71" s="25"/>
    </row>
    <row r="72" spans="1:22" ht="14.1" customHeight="1">
      <c r="A72" s="73"/>
      <c r="B72" t="s">
        <v>73</v>
      </c>
      <c r="J72" s="8"/>
      <c r="L72" s="73"/>
      <c r="M72" s="25"/>
      <c r="N72" s="25"/>
      <c r="O72" s="25"/>
      <c r="P72" s="25"/>
      <c r="Q72" s="25"/>
      <c r="R72" s="34"/>
      <c r="S72" s="25"/>
      <c r="T72" s="44"/>
      <c r="U72" s="25"/>
      <c r="V72" s="25"/>
    </row>
    <row r="73" spans="1:22" ht="14.1" customHeight="1">
      <c r="A73" s="73"/>
      <c r="J73" s="8"/>
      <c r="L73" s="73"/>
      <c r="M73" s="25"/>
      <c r="N73" s="25"/>
      <c r="O73" s="25"/>
      <c r="P73" s="25"/>
      <c r="Q73" s="25"/>
      <c r="R73" s="34"/>
      <c r="S73" s="25"/>
      <c r="T73" s="44"/>
      <c r="U73" s="25"/>
      <c r="V73" s="25"/>
    </row>
    <row r="74" spans="1:22" ht="14.1" customHeight="1">
      <c r="A74" s="73"/>
      <c r="D74" t="s">
        <v>12</v>
      </c>
      <c r="E74">
        <v>3</v>
      </c>
      <c r="F74" t="s">
        <v>17</v>
      </c>
      <c r="G74">
        <v>72</v>
      </c>
      <c r="H74" t="s">
        <v>19</v>
      </c>
      <c r="I74" s="5" t="s">
        <v>33</v>
      </c>
      <c r="J74" s="8">
        <f>E74*G74</f>
        <v>216</v>
      </c>
      <c r="L74" s="73"/>
      <c r="M74" s="25"/>
      <c r="N74" s="25"/>
      <c r="O74" s="25"/>
      <c r="P74" s="25"/>
      <c r="Q74" s="25"/>
      <c r="R74" s="34"/>
      <c r="S74" s="25"/>
      <c r="T74" s="44"/>
      <c r="U74" s="25"/>
      <c r="V74" s="25"/>
    </row>
    <row r="75" spans="1:22" ht="14.1" customHeight="1">
      <c r="A75" s="73"/>
      <c r="J75" s="8"/>
      <c r="L75" s="73"/>
      <c r="M75" s="25"/>
      <c r="N75" s="25"/>
      <c r="O75" s="25"/>
      <c r="P75" s="25"/>
      <c r="Q75" s="25"/>
      <c r="R75" s="34"/>
      <c r="S75" s="25"/>
      <c r="T75" s="44"/>
      <c r="U75" s="25"/>
      <c r="V75" s="25"/>
    </row>
    <row r="76" spans="1:22" ht="14.1" customHeight="1">
      <c r="A76" s="73">
        <v>3</v>
      </c>
      <c r="B76" t="s">
        <v>74</v>
      </c>
      <c r="J76" s="8"/>
      <c r="L76" s="73"/>
      <c r="M76" s="25"/>
      <c r="N76" s="25"/>
      <c r="O76" s="25"/>
      <c r="P76" s="25"/>
      <c r="Q76" s="25"/>
      <c r="R76" s="34"/>
      <c r="S76" s="25"/>
      <c r="T76" s="44"/>
      <c r="U76" s="25"/>
      <c r="V76" s="25"/>
    </row>
    <row r="77" spans="1:22" ht="14.1" customHeight="1">
      <c r="J77" s="8"/>
      <c r="L77" s="73"/>
      <c r="M77" s="25"/>
      <c r="N77" s="25"/>
      <c r="O77" s="25"/>
      <c r="P77" s="25"/>
      <c r="Q77" s="25"/>
      <c r="R77" s="34"/>
      <c r="S77" s="25"/>
      <c r="T77" s="44"/>
      <c r="U77" s="25"/>
      <c r="V77" s="25"/>
    </row>
    <row r="78" spans="1:22" ht="14.1" customHeight="1">
      <c r="D78" t="s">
        <v>12</v>
      </c>
      <c r="E78">
        <v>3</v>
      </c>
      <c r="F78" t="s">
        <v>17</v>
      </c>
      <c r="G78">
        <v>199</v>
      </c>
      <c r="H78" t="s">
        <v>19</v>
      </c>
      <c r="I78" s="5" t="s">
        <v>33</v>
      </c>
      <c r="J78" s="8">
        <f>E78*G78</f>
        <v>597</v>
      </c>
      <c r="L78" s="73"/>
      <c r="M78" s="25"/>
      <c r="N78" s="25"/>
      <c r="O78" s="25"/>
      <c r="P78" s="25"/>
      <c r="Q78" s="25"/>
      <c r="R78" s="34"/>
      <c r="S78" s="25"/>
      <c r="T78" s="44"/>
      <c r="U78" s="25"/>
      <c r="V78" s="25"/>
    </row>
    <row r="79" spans="1:22" ht="14.1" customHeight="1">
      <c r="J79" s="9"/>
      <c r="L79" s="73"/>
      <c r="M79" s="25"/>
      <c r="N79" s="25"/>
      <c r="O79" s="25"/>
      <c r="P79" s="25"/>
      <c r="Q79" s="25"/>
      <c r="R79" s="34"/>
      <c r="S79" s="25"/>
      <c r="T79" s="44"/>
      <c r="U79" s="25"/>
      <c r="V79" s="25"/>
    </row>
    <row r="80" spans="1:22" ht="14.1" customHeight="1">
      <c r="J80" s="8"/>
      <c r="L80" s="73"/>
      <c r="M80" s="25"/>
      <c r="N80" s="25"/>
      <c r="O80" s="25"/>
      <c r="P80" s="25"/>
      <c r="Q80" s="25"/>
      <c r="R80" s="34"/>
      <c r="S80" s="25"/>
      <c r="T80" s="44"/>
      <c r="U80" s="25"/>
      <c r="V80" s="25"/>
    </row>
    <row r="81" spans="1:22" ht="14.1" customHeight="1">
      <c r="G81" s="84" t="s">
        <v>95</v>
      </c>
      <c r="H81" s="84"/>
      <c r="I81" s="5" t="s">
        <v>33</v>
      </c>
      <c r="J81" s="8">
        <f>SUM(J69:J79)</f>
        <v>6777</v>
      </c>
      <c r="L81" s="73"/>
      <c r="M81" s="25"/>
      <c r="N81" s="25"/>
      <c r="O81" s="25"/>
      <c r="P81" s="25"/>
      <c r="Q81" s="25"/>
      <c r="R81" s="34"/>
      <c r="S81" s="25"/>
      <c r="T81" s="44"/>
      <c r="U81" s="25"/>
      <c r="V81" s="25"/>
    </row>
    <row r="82" spans="1:22" ht="14.1" customHeight="1">
      <c r="A82" s="73"/>
      <c r="J82" s="8"/>
      <c r="L82" s="73"/>
      <c r="M82" s="25"/>
      <c r="N82" s="25"/>
      <c r="O82" s="25"/>
      <c r="P82" s="25"/>
      <c r="Q82" s="25"/>
      <c r="R82" s="34"/>
      <c r="S82" s="25"/>
      <c r="T82" s="44"/>
      <c r="U82" s="25"/>
      <c r="V82" s="25"/>
    </row>
    <row r="83" spans="1:22" ht="14.1" customHeight="1"/>
    <row r="84" spans="1:22" ht="60.75" customHeight="1">
      <c r="B84" s="14" t="s">
        <v>115</v>
      </c>
      <c r="E84" s="77" t="s">
        <v>116</v>
      </c>
      <c r="F84" s="77"/>
      <c r="G84" s="77"/>
      <c r="H84" s="77"/>
      <c r="I84" s="70"/>
      <c r="J84" s="70"/>
    </row>
  </sheetData>
  <mergeCells count="7">
    <mergeCell ref="E84:H84"/>
    <mergeCell ref="A1:J1"/>
    <mergeCell ref="C4:J4"/>
    <mergeCell ref="B6:C6"/>
    <mergeCell ref="D6:F6"/>
    <mergeCell ref="I6:J6"/>
    <mergeCell ref="G81:H81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V95"/>
  <sheetViews>
    <sheetView workbookViewId="0">
      <selection activeCell="C54" sqref="C54:C58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4" customWidth="1"/>
    <col min="10" max="10" width="12.42578125" customWidth="1"/>
  </cols>
  <sheetData>
    <row r="1" spans="1:11" ht="18.75">
      <c r="A1" s="78" t="s">
        <v>52</v>
      </c>
      <c r="B1" s="78"/>
      <c r="C1" s="78"/>
      <c r="D1" s="78"/>
      <c r="E1" s="78"/>
      <c r="F1" s="78"/>
      <c r="G1" s="78"/>
      <c r="H1" s="78"/>
      <c r="I1" s="78"/>
      <c r="J1" s="78"/>
      <c r="K1" s="10"/>
    </row>
    <row r="2" spans="1:11" ht="15.75" customHeight="1">
      <c r="C2" s="32" t="s">
        <v>97</v>
      </c>
    </row>
    <row r="3" spans="1:11" ht="57" customHeight="1">
      <c r="B3" s="57" t="s">
        <v>0</v>
      </c>
      <c r="C3" s="79" t="s">
        <v>98</v>
      </c>
      <c r="D3" s="79"/>
      <c r="E3" s="79"/>
      <c r="F3" s="79"/>
      <c r="G3" s="79"/>
      <c r="H3" s="79"/>
      <c r="I3" s="79"/>
      <c r="J3" s="79"/>
      <c r="K3" s="60"/>
    </row>
    <row r="4" spans="1:11" ht="9.75" customHeight="1">
      <c r="B4" s="57"/>
      <c r="C4" s="54"/>
      <c r="D4" s="54"/>
      <c r="E4" s="54"/>
      <c r="F4" s="54"/>
      <c r="G4" s="54"/>
      <c r="H4" s="54"/>
      <c r="I4" s="63"/>
      <c r="J4" s="54"/>
    </row>
    <row r="5" spans="1:11" ht="23.25" customHeight="1">
      <c r="A5" s="2" t="s">
        <v>1</v>
      </c>
      <c r="B5" s="80" t="s">
        <v>2</v>
      </c>
      <c r="C5" s="80"/>
      <c r="D5" s="81" t="s">
        <v>3</v>
      </c>
      <c r="E5" s="82"/>
      <c r="F5" s="83"/>
      <c r="G5" s="2" t="s">
        <v>4</v>
      </c>
      <c r="H5" s="2" t="s">
        <v>5</v>
      </c>
      <c r="I5" s="81" t="s">
        <v>6</v>
      </c>
      <c r="J5" s="83"/>
    </row>
    <row r="6" spans="1:11" ht="14.1" customHeight="1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1" ht="14.1" customHeight="1">
      <c r="B7" s="3" t="s">
        <v>7</v>
      </c>
    </row>
    <row r="8" spans="1:11" ht="14.1" customHeight="1">
      <c r="A8" s="56">
        <v>1</v>
      </c>
      <c r="B8" t="s">
        <v>8</v>
      </c>
    </row>
    <row r="9" spans="1:11" ht="14.1" customHeight="1">
      <c r="A9" s="56"/>
      <c r="B9" t="s">
        <v>9</v>
      </c>
    </row>
    <row r="10" spans="1:11" ht="14.1" customHeight="1">
      <c r="A10" s="58"/>
    </row>
    <row r="11" spans="1:11" ht="14.1" customHeight="1">
      <c r="A11" s="56"/>
      <c r="B11" t="s">
        <v>63</v>
      </c>
      <c r="C11" t="s">
        <v>94</v>
      </c>
      <c r="D11" t="s">
        <v>12</v>
      </c>
      <c r="E11" s="5">
        <v>6</v>
      </c>
      <c r="F11" t="s">
        <v>92</v>
      </c>
    </row>
    <row r="12" spans="1:11" ht="14.1" customHeight="1">
      <c r="A12" s="56"/>
      <c r="B12" t="s">
        <v>64</v>
      </c>
      <c r="C12" t="s">
        <v>58</v>
      </c>
      <c r="D12" t="s">
        <v>12</v>
      </c>
      <c r="E12" s="5">
        <v>1</v>
      </c>
      <c r="F12" t="s">
        <v>92</v>
      </c>
    </row>
    <row r="13" spans="1:11" ht="14.1" customHeight="1">
      <c r="A13" s="56"/>
      <c r="B13" t="s">
        <v>65</v>
      </c>
      <c r="C13" t="s">
        <v>57</v>
      </c>
      <c r="D13" t="s">
        <v>12</v>
      </c>
      <c r="E13" s="5">
        <v>4</v>
      </c>
      <c r="F13" t="s">
        <v>92</v>
      </c>
    </row>
    <row r="14" spans="1:11" ht="14.1" customHeight="1">
      <c r="A14" s="66"/>
      <c r="B14" t="s">
        <v>101</v>
      </c>
      <c r="C14" t="s">
        <v>57</v>
      </c>
      <c r="E14" s="5">
        <v>4</v>
      </c>
      <c r="F14" t="s">
        <v>92</v>
      </c>
    </row>
    <row r="15" spans="1:11" ht="14.1" customHeight="1">
      <c r="A15" s="56"/>
      <c r="D15" s="6" t="s">
        <v>12</v>
      </c>
      <c r="E15" s="7">
        <f>SUM(E11:E14)</f>
        <v>15</v>
      </c>
      <c r="F15" s="6" t="s">
        <v>13</v>
      </c>
      <c r="G15" s="5">
        <v>910</v>
      </c>
      <c r="H15" t="s">
        <v>14</v>
      </c>
      <c r="I15" s="5" t="s">
        <v>33</v>
      </c>
      <c r="J15" s="8">
        <f>E15*G15</f>
        <v>13650</v>
      </c>
    </row>
    <row r="16" spans="1:11" ht="14.1" customHeight="1">
      <c r="A16" s="56"/>
    </row>
    <row r="17" spans="1:10" ht="14.1" customHeight="1">
      <c r="A17" s="56"/>
    </row>
    <row r="18" spans="1:10" ht="14.1" customHeight="1">
      <c r="A18" s="56">
        <v>2</v>
      </c>
      <c r="B18" t="s">
        <v>81</v>
      </c>
    </row>
    <row r="19" spans="1:10" ht="14.1" customHeight="1">
      <c r="A19" s="56"/>
      <c r="B19" t="s">
        <v>93</v>
      </c>
    </row>
    <row r="20" spans="1:10" ht="14.1" customHeight="1">
      <c r="A20" s="56"/>
      <c r="B20" t="s">
        <v>10</v>
      </c>
    </row>
    <row r="21" spans="1:10" ht="14.1" customHeight="1">
      <c r="A21" s="56"/>
      <c r="C21" t="s">
        <v>102</v>
      </c>
      <c r="D21" s="6" t="s">
        <v>12</v>
      </c>
      <c r="E21" s="7">
        <v>36</v>
      </c>
      <c r="F21" s="6" t="s">
        <v>15</v>
      </c>
      <c r="G21" s="5">
        <v>118</v>
      </c>
      <c r="H21" t="s">
        <v>16</v>
      </c>
      <c r="I21" s="5" t="s">
        <v>33</v>
      </c>
      <c r="J21" s="8">
        <f>E21*G21</f>
        <v>4248</v>
      </c>
    </row>
    <row r="22" spans="1:10" ht="14.1" customHeight="1">
      <c r="A22" s="56"/>
      <c r="G22" s="4"/>
      <c r="J22" s="8"/>
    </row>
    <row r="23" spans="1:10" ht="14.1" customHeight="1">
      <c r="A23" s="56">
        <v>3</v>
      </c>
      <c r="B23" t="s">
        <v>60</v>
      </c>
      <c r="G23" s="4"/>
      <c r="J23" s="8"/>
    </row>
    <row r="24" spans="1:10" ht="14.1" customHeight="1">
      <c r="A24" s="56"/>
      <c r="B24" t="s">
        <v>82</v>
      </c>
      <c r="G24" s="4"/>
      <c r="J24" s="8"/>
    </row>
    <row r="25" spans="1:10" ht="14.1" customHeight="1">
      <c r="A25" s="56"/>
      <c r="B25" t="s">
        <v>61</v>
      </c>
      <c r="G25" s="4"/>
      <c r="J25" s="8"/>
    </row>
    <row r="26" spans="1:10" ht="14.1" customHeight="1">
      <c r="A26" s="56"/>
      <c r="G26" s="4"/>
      <c r="J26" s="8"/>
    </row>
    <row r="27" spans="1:10" ht="14.1" customHeight="1">
      <c r="A27" s="56"/>
      <c r="C27" t="s">
        <v>106</v>
      </c>
      <c r="D27" s="6" t="s">
        <v>12</v>
      </c>
      <c r="E27" s="7">
        <v>93</v>
      </c>
      <c r="F27" s="6" t="s">
        <v>15</v>
      </c>
      <c r="G27" s="5">
        <v>213</v>
      </c>
      <c r="H27" t="s">
        <v>16</v>
      </c>
      <c r="I27" s="5" t="s">
        <v>33</v>
      </c>
      <c r="J27" s="8">
        <f>E27*G27</f>
        <v>19809</v>
      </c>
    </row>
    <row r="28" spans="1:10" ht="14.1" customHeight="1">
      <c r="A28" s="56"/>
      <c r="G28" s="4"/>
      <c r="J28" s="8"/>
    </row>
    <row r="29" spans="1:10" ht="14.1" customHeight="1">
      <c r="A29" s="56">
        <v>4</v>
      </c>
      <c r="B29" t="s">
        <v>83</v>
      </c>
      <c r="J29" s="8"/>
    </row>
    <row r="30" spans="1:10" ht="14.1" customHeight="1">
      <c r="A30" s="56"/>
      <c r="B30" t="s">
        <v>84</v>
      </c>
      <c r="J30" s="8"/>
    </row>
    <row r="31" spans="1:10" ht="14.1" customHeight="1">
      <c r="A31" s="56"/>
      <c r="J31" s="8"/>
    </row>
    <row r="32" spans="1:10" ht="14.1" customHeight="1">
      <c r="A32" s="56"/>
      <c r="C32" t="s">
        <v>103</v>
      </c>
      <c r="D32" s="6" t="s">
        <v>12</v>
      </c>
      <c r="E32" s="7">
        <v>15</v>
      </c>
      <c r="F32" s="6" t="s">
        <v>17</v>
      </c>
      <c r="G32" s="5">
        <v>54</v>
      </c>
      <c r="H32" t="s">
        <v>18</v>
      </c>
      <c r="I32" s="5" t="s">
        <v>33</v>
      </c>
      <c r="J32" s="41">
        <f>E32*G32</f>
        <v>810</v>
      </c>
    </row>
    <row r="33" spans="1:11" ht="14.1" customHeight="1">
      <c r="A33" s="56"/>
      <c r="G33" s="4"/>
      <c r="J33" s="8"/>
    </row>
    <row r="34" spans="1:11" ht="14.1" customHeight="1">
      <c r="A34" s="56">
        <v>5</v>
      </c>
      <c r="B34" t="s">
        <v>85</v>
      </c>
      <c r="J34" s="8"/>
    </row>
    <row r="35" spans="1:11" ht="14.1" customHeight="1">
      <c r="A35" s="56"/>
      <c r="B35" t="s">
        <v>86</v>
      </c>
      <c r="J35" s="8"/>
    </row>
    <row r="36" spans="1:11" ht="14.1" customHeight="1">
      <c r="A36" s="56"/>
      <c r="J36" s="8"/>
    </row>
    <row r="37" spans="1:11" ht="14.1" customHeight="1">
      <c r="A37" s="56"/>
      <c r="C37" t="s">
        <v>66</v>
      </c>
      <c r="D37" s="6" t="s">
        <v>12</v>
      </c>
      <c r="E37" s="7">
        <v>3</v>
      </c>
      <c r="F37" s="6" t="s">
        <v>17</v>
      </c>
      <c r="G37" s="5">
        <v>80</v>
      </c>
      <c r="H37" t="s">
        <v>18</v>
      </c>
      <c r="I37" s="5" t="s">
        <v>33</v>
      </c>
      <c r="J37" s="41">
        <f>E37*G37</f>
        <v>240</v>
      </c>
    </row>
    <row r="38" spans="1:11" ht="14.1" customHeight="1">
      <c r="A38" s="56"/>
      <c r="G38" s="4"/>
      <c r="J38" s="8"/>
    </row>
    <row r="39" spans="1:11" ht="14.1" customHeight="1">
      <c r="A39" s="56">
        <v>9</v>
      </c>
      <c r="B39" t="s">
        <v>87</v>
      </c>
      <c r="J39" s="8"/>
    </row>
    <row r="40" spans="1:11" ht="14.1" customHeight="1">
      <c r="A40" s="56"/>
      <c r="B40" t="s">
        <v>88</v>
      </c>
      <c r="J40" s="8"/>
    </row>
    <row r="41" spans="1:11" ht="14.1" customHeight="1">
      <c r="A41" s="56"/>
      <c r="J41" s="8"/>
    </row>
    <row r="42" spans="1:11" ht="14.1" customHeight="1">
      <c r="A42" s="56"/>
      <c r="C42" t="s">
        <v>104</v>
      </c>
      <c r="D42" s="6" t="s">
        <v>12</v>
      </c>
      <c r="E42" s="6">
        <v>12</v>
      </c>
      <c r="F42" s="6" t="s">
        <v>17</v>
      </c>
      <c r="G42" s="5">
        <v>74</v>
      </c>
      <c r="H42" t="s">
        <v>19</v>
      </c>
      <c r="I42" s="5" t="s">
        <v>33</v>
      </c>
      <c r="J42" s="8">
        <f>E42*G42</f>
        <v>888</v>
      </c>
    </row>
    <row r="43" spans="1:11" ht="14.1" customHeight="1">
      <c r="A43" s="56"/>
      <c r="G43" s="5"/>
      <c r="J43" s="8"/>
    </row>
    <row r="44" spans="1:11" ht="14.1" customHeight="1">
      <c r="A44" s="45">
        <v>5</v>
      </c>
      <c r="B44" s="32" t="s">
        <v>89</v>
      </c>
      <c r="C44" s="16"/>
      <c r="D44" s="16"/>
      <c r="E44" s="16"/>
      <c r="F44" s="16"/>
      <c r="G44" s="16"/>
      <c r="H44" s="16"/>
      <c r="I44" s="16"/>
      <c r="J44" s="16"/>
    </row>
    <row r="45" spans="1:11" ht="14.1" customHeight="1">
      <c r="A45" s="45"/>
      <c r="B45" s="32" t="s">
        <v>67</v>
      </c>
      <c r="C45" s="16"/>
      <c r="D45" s="16"/>
      <c r="E45" s="16"/>
      <c r="F45" s="16"/>
      <c r="G45" s="16"/>
      <c r="H45" s="16"/>
      <c r="I45" s="16"/>
      <c r="J45" s="16"/>
      <c r="K45" s="46"/>
    </row>
    <row r="46" spans="1:11" ht="14.1" customHeight="1">
      <c r="A46" s="45"/>
      <c r="B46" s="16"/>
      <c r="C46" s="16"/>
      <c r="D46" s="16"/>
      <c r="E46" s="16"/>
      <c r="F46" s="16"/>
      <c r="G46" s="16"/>
      <c r="H46" s="16"/>
      <c r="I46" s="16"/>
      <c r="J46" s="16"/>
      <c r="K46" s="46"/>
    </row>
    <row r="47" spans="1:11" ht="14.1" customHeight="1">
      <c r="A47" s="45"/>
      <c r="B47" s="16"/>
      <c r="C47" s="16" t="s">
        <v>66</v>
      </c>
      <c r="D47" s="16" t="s">
        <v>12</v>
      </c>
      <c r="E47" s="16">
        <v>3</v>
      </c>
      <c r="F47" s="16" t="s">
        <v>17</v>
      </c>
      <c r="G47" s="16"/>
      <c r="H47" s="16"/>
      <c r="I47" s="16"/>
      <c r="J47" s="16"/>
      <c r="K47" s="46"/>
    </row>
    <row r="48" spans="1:11" ht="14.1" customHeight="1">
      <c r="A48" s="45"/>
      <c r="B48" s="16"/>
      <c r="C48" s="16"/>
      <c r="D48" s="47" t="s">
        <v>12</v>
      </c>
      <c r="E48" s="48">
        <f>SUM(E47:E47)</f>
        <v>3</v>
      </c>
      <c r="F48" s="48" t="s">
        <v>17</v>
      </c>
      <c r="G48" s="49">
        <v>72</v>
      </c>
      <c r="H48" s="32" t="s">
        <v>19</v>
      </c>
      <c r="I48" s="5" t="s">
        <v>33</v>
      </c>
      <c r="J48" s="41">
        <f>E48*G48</f>
        <v>216</v>
      </c>
      <c r="K48" s="46"/>
    </row>
    <row r="49" spans="1:22" ht="14.1" customHeight="1">
      <c r="A49" s="45"/>
      <c r="B49" s="16"/>
      <c r="C49" s="16"/>
      <c r="D49" s="64"/>
      <c r="E49" s="65"/>
      <c r="F49" s="65"/>
      <c r="G49" s="49"/>
      <c r="H49" s="32"/>
      <c r="I49" s="32"/>
      <c r="J49" s="41"/>
      <c r="K49" s="46"/>
    </row>
    <row r="50" spans="1:22" ht="14.1" customHeight="1">
      <c r="A50" s="56">
        <v>7</v>
      </c>
      <c r="B50" t="s">
        <v>11</v>
      </c>
      <c r="G50" s="5"/>
      <c r="J50" s="8"/>
    </row>
    <row r="51" spans="1:22" ht="14.1" customHeight="1">
      <c r="A51" s="56"/>
      <c r="B51" t="s">
        <v>90</v>
      </c>
      <c r="G51" s="5"/>
      <c r="J51" s="8"/>
    </row>
    <row r="52" spans="1:22" ht="14.1" customHeight="1">
      <c r="A52" s="56"/>
      <c r="G52" s="5"/>
      <c r="J52" s="8"/>
    </row>
    <row r="53" spans="1:22" ht="14.1" customHeight="1">
      <c r="A53" s="56"/>
      <c r="C53" t="s">
        <v>105</v>
      </c>
      <c r="D53" t="s">
        <v>12</v>
      </c>
      <c r="E53">
        <v>5</v>
      </c>
      <c r="F53" t="s">
        <v>17</v>
      </c>
      <c r="G53" s="5">
        <v>916</v>
      </c>
      <c r="H53" t="s">
        <v>19</v>
      </c>
      <c r="I53" s="5" t="s">
        <v>33</v>
      </c>
      <c r="J53" s="8">
        <f>E53*G53</f>
        <v>4580</v>
      </c>
    </row>
    <row r="54" spans="1:22" ht="14.1" customHeight="1">
      <c r="A54" s="56">
        <v>8</v>
      </c>
      <c r="B54" t="s">
        <v>53</v>
      </c>
    </row>
    <row r="55" spans="1:22" ht="14.1" customHeight="1">
      <c r="B55" t="s">
        <v>54</v>
      </c>
    </row>
    <row r="56" spans="1:22" ht="14.1" customHeight="1">
      <c r="A56" s="56"/>
      <c r="G56" s="4"/>
      <c r="J56" s="8"/>
    </row>
    <row r="57" spans="1:22" ht="14.1" customHeight="1">
      <c r="A57" s="56"/>
      <c r="C57" t="s">
        <v>59</v>
      </c>
      <c r="D57" t="s">
        <v>12</v>
      </c>
      <c r="E57">
        <v>2</v>
      </c>
      <c r="F57" t="s">
        <v>17</v>
      </c>
      <c r="L57" s="37"/>
      <c r="P57" s="42"/>
      <c r="T57" s="8"/>
    </row>
    <row r="58" spans="1:22" ht="14.1" customHeight="1">
      <c r="A58" s="56"/>
      <c r="D58" s="6" t="s">
        <v>12</v>
      </c>
      <c r="E58" s="6">
        <f>SUM(E57)</f>
        <v>2</v>
      </c>
      <c r="F58" s="6" t="s">
        <v>17</v>
      </c>
      <c r="G58" s="4">
        <v>2456</v>
      </c>
      <c r="H58" t="s">
        <v>20</v>
      </c>
      <c r="I58" s="5" t="s">
        <v>33</v>
      </c>
      <c r="J58" s="8">
        <f>E57*G58</f>
        <v>4912</v>
      </c>
      <c r="L58" s="37"/>
      <c r="P58" s="42"/>
      <c r="T58" s="8"/>
    </row>
    <row r="59" spans="1:22" ht="14.1" customHeight="1">
      <c r="A59" s="56">
        <v>16</v>
      </c>
      <c r="B59" t="s">
        <v>91</v>
      </c>
      <c r="G59" s="5"/>
      <c r="J59" s="8"/>
      <c r="L59" s="37"/>
      <c r="M59" s="25"/>
      <c r="N59" s="25"/>
      <c r="O59" s="25"/>
      <c r="P59" s="43"/>
      <c r="Q59" s="25"/>
      <c r="R59" s="25"/>
      <c r="S59" s="25"/>
      <c r="T59" s="44"/>
      <c r="U59" s="25"/>
      <c r="V59" s="25"/>
    </row>
    <row r="60" spans="1:22" ht="14.1" customHeight="1">
      <c r="B60" t="s">
        <v>68</v>
      </c>
      <c r="G60" s="5"/>
      <c r="J60" s="8"/>
      <c r="L60" s="37"/>
      <c r="M60" s="25"/>
      <c r="N60" s="25"/>
      <c r="O60" s="25"/>
      <c r="P60" s="43"/>
      <c r="Q60" s="25"/>
      <c r="R60" s="25"/>
      <c r="S60" s="25"/>
      <c r="T60" s="44"/>
      <c r="U60" s="25"/>
      <c r="V60" s="25"/>
    </row>
    <row r="61" spans="1:22" ht="14.1" customHeight="1">
      <c r="A61" s="56"/>
      <c r="G61" s="5"/>
      <c r="J61" s="8"/>
      <c r="L61" s="37"/>
      <c r="M61" s="25"/>
      <c r="N61" s="25"/>
      <c r="O61" s="25"/>
      <c r="P61" s="43"/>
      <c r="Q61" s="25"/>
      <c r="R61" s="25"/>
      <c r="S61" s="25"/>
      <c r="T61" s="44"/>
      <c r="U61" s="25"/>
      <c r="V61" s="25"/>
    </row>
    <row r="62" spans="1:22" ht="14.1" customHeight="1">
      <c r="A62" s="56"/>
      <c r="C62" t="s">
        <v>66</v>
      </c>
      <c r="D62" t="s">
        <v>12</v>
      </c>
      <c r="E62">
        <v>3</v>
      </c>
      <c r="F62" t="s">
        <v>17</v>
      </c>
      <c r="G62" s="5">
        <v>3185</v>
      </c>
      <c r="H62" t="s">
        <v>19</v>
      </c>
      <c r="I62" s="5" t="s">
        <v>33</v>
      </c>
      <c r="J62" s="8">
        <f>E62*G62</f>
        <v>9555</v>
      </c>
      <c r="L62" s="37"/>
      <c r="M62" s="25"/>
      <c r="N62" s="25"/>
      <c r="O62" s="25"/>
      <c r="P62" s="43"/>
      <c r="Q62" s="25"/>
      <c r="R62" s="25"/>
      <c r="S62" s="25"/>
      <c r="T62" s="44"/>
      <c r="U62" s="25"/>
      <c r="V62" s="25"/>
    </row>
    <row r="63" spans="1:22" ht="14.1" customHeight="1">
      <c r="A63" s="56"/>
      <c r="J63" s="9"/>
      <c r="L63" s="37"/>
      <c r="M63" s="25"/>
      <c r="N63" s="25"/>
      <c r="O63" s="25"/>
      <c r="P63" s="43"/>
      <c r="Q63" s="25"/>
      <c r="R63" s="25"/>
      <c r="S63" s="25"/>
      <c r="T63" s="44"/>
      <c r="U63" s="25"/>
      <c r="V63" s="25"/>
    </row>
    <row r="64" spans="1:22" ht="14.1" customHeight="1">
      <c r="A64" s="56"/>
      <c r="J64" s="8"/>
      <c r="L64" s="37"/>
      <c r="M64" s="25"/>
      <c r="N64" s="25"/>
      <c r="O64" s="25"/>
      <c r="P64" s="43"/>
      <c r="Q64" s="25"/>
      <c r="R64" s="25"/>
      <c r="S64" s="25"/>
      <c r="T64" s="44"/>
      <c r="U64" s="25"/>
      <c r="V64" s="25"/>
    </row>
    <row r="65" spans="1:22" ht="14.1" customHeight="1">
      <c r="A65" s="56"/>
      <c r="H65" t="s">
        <v>21</v>
      </c>
      <c r="I65" s="5" t="s">
        <v>33</v>
      </c>
      <c r="J65" s="8">
        <f>SUM(J15:J62)</f>
        <v>58908</v>
      </c>
      <c r="L65" s="37"/>
      <c r="M65" s="25"/>
      <c r="N65" s="25"/>
      <c r="O65" s="25"/>
      <c r="P65" s="25"/>
      <c r="Q65" s="25"/>
      <c r="R65" s="34"/>
      <c r="S65" s="25"/>
      <c r="T65" s="44"/>
      <c r="U65" s="25"/>
      <c r="V65" s="25"/>
    </row>
    <row r="66" spans="1:22" ht="14.1" customHeight="1">
      <c r="A66" s="1"/>
      <c r="J66" s="8"/>
      <c r="L66" s="37"/>
      <c r="M66" s="25"/>
      <c r="N66" s="25"/>
      <c r="O66" s="25"/>
      <c r="P66" s="25"/>
      <c r="Q66" s="25"/>
      <c r="R66" s="34"/>
      <c r="S66" s="25"/>
      <c r="T66" s="44"/>
      <c r="U66" s="25"/>
      <c r="V66" s="25"/>
    </row>
    <row r="67" spans="1:22" ht="14.1" customHeight="1">
      <c r="A67" s="37"/>
      <c r="J67" s="8"/>
      <c r="L67" s="37"/>
      <c r="M67" s="25"/>
      <c r="N67" s="25"/>
      <c r="O67" s="25"/>
      <c r="P67" s="25"/>
      <c r="Q67" s="25"/>
      <c r="R67" s="34"/>
      <c r="S67" s="25"/>
      <c r="T67" s="44"/>
      <c r="U67" s="25"/>
      <c r="V67" s="25"/>
    </row>
    <row r="68" spans="1:22" ht="14.1" customHeight="1">
      <c r="B68" s="3" t="s">
        <v>69</v>
      </c>
      <c r="L68" s="37"/>
      <c r="M68" s="25"/>
      <c r="N68" s="25"/>
      <c r="O68" s="25"/>
      <c r="P68" s="25"/>
      <c r="Q68" s="25"/>
      <c r="R68" s="34"/>
      <c r="S68" s="25"/>
      <c r="T68" s="44"/>
      <c r="U68" s="25"/>
      <c r="V68" s="25"/>
    </row>
    <row r="69" spans="1:22" ht="14.1" customHeight="1">
      <c r="L69" s="37"/>
      <c r="M69" s="25"/>
      <c r="N69" s="25"/>
      <c r="O69" s="25"/>
      <c r="P69" s="25"/>
      <c r="Q69" s="25"/>
      <c r="R69" s="34"/>
      <c r="S69" s="25"/>
      <c r="T69" s="44"/>
      <c r="U69" s="25"/>
      <c r="V69" s="25"/>
    </row>
    <row r="70" spans="1:22" ht="14.1" customHeight="1">
      <c r="A70" s="37">
        <v>1</v>
      </c>
      <c r="B70" t="s">
        <v>70</v>
      </c>
      <c r="L70" s="37"/>
      <c r="M70" s="25"/>
      <c r="N70" s="25"/>
      <c r="O70" s="25"/>
      <c r="P70" s="25"/>
      <c r="Q70" s="25"/>
      <c r="R70" s="34"/>
      <c r="S70" s="25"/>
      <c r="T70" s="44"/>
      <c r="U70" s="25"/>
      <c r="V70" s="25"/>
    </row>
    <row r="71" spans="1:22" ht="14.1" customHeight="1">
      <c r="A71" s="37"/>
      <c r="B71" t="s">
        <v>71</v>
      </c>
      <c r="L71" s="37"/>
      <c r="M71" s="25"/>
      <c r="N71" s="25"/>
      <c r="O71" s="25"/>
      <c r="P71" s="25"/>
      <c r="Q71" s="25"/>
      <c r="R71" s="34"/>
      <c r="S71" s="25"/>
      <c r="T71" s="44"/>
      <c r="U71" s="25"/>
      <c r="V71" s="25"/>
    </row>
    <row r="72" spans="1:22" ht="14.1" customHeight="1">
      <c r="A72" s="37"/>
      <c r="L72" s="37"/>
      <c r="M72" s="25"/>
      <c r="N72" s="25"/>
      <c r="O72" s="25"/>
      <c r="P72" s="25"/>
      <c r="Q72" s="25"/>
      <c r="R72" s="34"/>
      <c r="S72" s="25"/>
      <c r="T72" s="44"/>
      <c r="U72" s="25"/>
      <c r="V72" s="25"/>
    </row>
    <row r="73" spans="1:22" ht="14.1" customHeight="1">
      <c r="A73" s="37"/>
      <c r="C73" t="s">
        <v>104</v>
      </c>
      <c r="D73" t="s">
        <v>12</v>
      </c>
      <c r="E73">
        <v>12</v>
      </c>
      <c r="F73" t="s">
        <v>17</v>
      </c>
      <c r="G73">
        <v>497</v>
      </c>
      <c r="H73" t="s">
        <v>19</v>
      </c>
      <c r="I73" s="5" t="s">
        <v>33</v>
      </c>
      <c r="J73" s="8">
        <f>E73*G73</f>
        <v>5964</v>
      </c>
      <c r="L73" s="37"/>
      <c r="M73" s="25"/>
      <c r="N73" s="25"/>
      <c r="O73" s="25"/>
      <c r="P73" s="25"/>
      <c r="Q73" s="25"/>
      <c r="R73" s="34"/>
      <c r="S73" s="25"/>
      <c r="T73" s="44"/>
      <c r="U73" s="25"/>
      <c r="V73" s="25"/>
    </row>
    <row r="74" spans="1:22" ht="14.1" customHeight="1">
      <c r="A74" s="37"/>
      <c r="J74" s="8"/>
      <c r="L74" s="37"/>
      <c r="M74" s="25"/>
      <c r="N74" s="25"/>
      <c r="O74" s="25"/>
      <c r="P74" s="25"/>
      <c r="Q74" s="25"/>
      <c r="R74" s="34"/>
      <c r="S74" s="25"/>
      <c r="T74" s="44"/>
      <c r="U74" s="25"/>
      <c r="V74" s="25"/>
    </row>
    <row r="75" spans="1:22" ht="14.1" customHeight="1">
      <c r="A75" s="37">
        <v>2</v>
      </c>
      <c r="B75" t="s">
        <v>72</v>
      </c>
      <c r="J75" s="8"/>
      <c r="L75" s="37"/>
      <c r="M75" s="25"/>
      <c r="N75" s="25"/>
      <c r="O75" s="25"/>
      <c r="P75" s="25"/>
      <c r="Q75" s="25"/>
      <c r="R75" s="34"/>
      <c r="S75" s="25"/>
      <c r="T75" s="44"/>
      <c r="U75" s="25"/>
      <c r="V75" s="25"/>
    </row>
    <row r="76" spans="1:22" ht="14.1" customHeight="1">
      <c r="A76" s="37"/>
      <c r="B76" t="s">
        <v>73</v>
      </c>
      <c r="J76" s="8"/>
      <c r="L76" s="37"/>
      <c r="M76" s="25"/>
      <c r="N76" s="25"/>
      <c r="O76" s="25"/>
      <c r="P76" s="25"/>
      <c r="Q76" s="25"/>
      <c r="R76" s="34"/>
      <c r="S76" s="25"/>
      <c r="T76" s="44"/>
      <c r="U76" s="25"/>
      <c r="V76" s="25"/>
    </row>
    <row r="77" spans="1:22" ht="14.1" customHeight="1">
      <c r="A77" s="37"/>
      <c r="J77" s="8"/>
      <c r="L77" s="37"/>
      <c r="M77" s="25"/>
      <c r="N77" s="25"/>
      <c r="O77" s="25"/>
      <c r="P77" s="25"/>
      <c r="Q77" s="25"/>
      <c r="R77" s="34"/>
      <c r="S77" s="25"/>
      <c r="T77" s="44"/>
      <c r="U77" s="25"/>
      <c r="V77" s="25"/>
    </row>
    <row r="78" spans="1:22" ht="14.1" customHeight="1">
      <c r="A78" s="37"/>
      <c r="C78" t="s">
        <v>66</v>
      </c>
      <c r="D78" t="s">
        <v>12</v>
      </c>
      <c r="E78">
        <v>3</v>
      </c>
      <c r="F78" t="s">
        <v>17</v>
      </c>
      <c r="G78">
        <v>72</v>
      </c>
      <c r="H78" t="s">
        <v>19</v>
      </c>
      <c r="I78" s="5" t="s">
        <v>33</v>
      </c>
      <c r="J78" s="8">
        <f>E78*G78</f>
        <v>216</v>
      </c>
      <c r="L78" s="37"/>
      <c r="M78" s="25"/>
      <c r="N78" s="25"/>
      <c r="O78" s="25"/>
      <c r="P78" s="25"/>
      <c r="Q78" s="25"/>
      <c r="R78" s="34"/>
      <c r="S78" s="25"/>
      <c r="T78" s="44"/>
      <c r="U78" s="25"/>
      <c r="V78" s="25"/>
    </row>
    <row r="79" spans="1:22" ht="14.1" customHeight="1">
      <c r="A79" s="37"/>
      <c r="J79" s="8"/>
      <c r="L79" s="37"/>
      <c r="M79" s="25"/>
      <c r="N79" s="25"/>
      <c r="O79" s="25"/>
      <c r="P79" s="25"/>
      <c r="Q79" s="25"/>
      <c r="R79" s="34"/>
      <c r="S79" s="25"/>
      <c r="T79" s="44"/>
      <c r="U79" s="25"/>
      <c r="V79" s="25"/>
    </row>
    <row r="80" spans="1:22" ht="14.1" customHeight="1">
      <c r="A80" s="37">
        <v>3</v>
      </c>
      <c r="B80" t="s">
        <v>74</v>
      </c>
      <c r="J80" s="8"/>
      <c r="L80" s="37"/>
      <c r="M80" s="25"/>
      <c r="N80" s="25"/>
      <c r="O80" s="25"/>
      <c r="P80" s="25"/>
      <c r="Q80" s="25"/>
      <c r="R80" s="34"/>
      <c r="S80" s="25"/>
      <c r="T80" s="44"/>
      <c r="U80" s="25"/>
      <c r="V80" s="25"/>
    </row>
    <row r="81" spans="1:22" ht="14.1" customHeight="1">
      <c r="J81" s="8"/>
      <c r="L81" s="37"/>
      <c r="M81" s="25"/>
      <c r="N81" s="25"/>
      <c r="O81" s="25"/>
      <c r="P81" s="25"/>
      <c r="Q81" s="25"/>
      <c r="R81" s="34"/>
      <c r="S81" s="25"/>
      <c r="T81" s="44"/>
      <c r="U81" s="25"/>
      <c r="V81" s="25"/>
    </row>
    <row r="82" spans="1:22" ht="14.1" customHeight="1">
      <c r="C82" t="s">
        <v>66</v>
      </c>
      <c r="D82" t="s">
        <v>12</v>
      </c>
      <c r="E82">
        <v>3</v>
      </c>
      <c r="F82" t="s">
        <v>17</v>
      </c>
      <c r="G82">
        <v>199</v>
      </c>
      <c r="H82" t="s">
        <v>19</v>
      </c>
      <c r="I82" s="5" t="s">
        <v>33</v>
      </c>
      <c r="J82" s="8">
        <f>E82*G82</f>
        <v>597</v>
      </c>
      <c r="L82" s="37"/>
      <c r="M82" s="25"/>
      <c r="N82" s="25"/>
      <c r="O82" s="25"/>
      <c r="P82" s="25"/>
      <c r="Q82" s="25"/>
      <c r="R82" s="34"/>
      <c r="S82" s="25"/>
      <c r="T82" s="44"/>
      <c r="U82" s="25"/>
      <c r="V82" s="25"/>
    </row>
    <row r="83" spans="1:22" ht="14.1" customHeight="1">
      <c r="J83" s="9"/>
      <c r="L83" s="37"/>
      <c r="M83" s="25"/>
      <c r="N83" s="25"/>
      <c r="O83" s="25"/>
      <c r="P83" s="25"/>
      <c r="Q83" s="25"/>
      <c r="R83" s="34"/>
      <c r="S83" s="25"/>
      <c r="T83" s="44"/>
      <c r="U83" s="25"/>
      <c r="V83" s="25"/>
    </row>
    <row r="84" spans="1:22" ht="14.1" customHeight="1">
      <c r="J84" s="8"/>
      <c r="L84" s="37"/>
      <c r="M84" s="25"/>
      <c r="N84" s="25"/>
      <c r="O84" s="25"/>
      <c r="P84" s="25"/>
      <c r="Q84" s="25"/>
      <c r="R84" s="34"/>
      <c r="S84" s="25"/>
      <c r="T84" s="44"/>
      <c r="U84" s="25"/>
      <c r="V84" s="25"/>
    </row>
    <row r="85" spans="1:22" ht="14.1" customHeight="1">
      <c r="G85" s="84" t="s">
        <v>95</v>
      </c>
      <c r="H85" s="84"/>
      <c r="I85" s="5" t="s">
        <v>33</v>
      </c>
      <c r="J85" s="8">
        <f>SUM(J73:J83)</f>
        <v>6777</v>
      </c>
      <c r="L85" s="37"/>
      <c r="M85" s="25"/>
      <c r="N85" s="25"/>
      <c r="O85" s="25"/>
      <c r="P85" s="25"/>
      <c r="Q85" s="25"/>
      <c r="R85" s="34"/>
      <c r="S85" s="25"/>
      <c r="T85" s="44"/>
      <c r="U85" s="25"/>
      <c r="V85" s="25"/>
    </row>
    <row r="86" spans="1:22" ht="14.1" customHeight="1">
      <c r="A86" s="37"/>
      <c r="J86" s="8"/>
      <c r="L86" s="37"/>
      <c r="M86" s="25"/>
      <c r="N86" s="25"/>
      <c r="O86" s="25"/>
      <c r="P86" s="25"/>
      <c r="Q86" s="25"/>
      <c r="R86" s="34"/>
      <c r="S86" s="25"/>
      <c r="T86" s="44"/>
      <c r="U86" s="25"/>
      <c r="V86" s="25"/>
    </row>
    <row r="87" spans="1:22" ht="14.1" customHeight="1">
      <c r="A87" s="37"/>
      <c r="G87" s="84" t="s">
        <v>96</v>
      </c>
      <c r="H87" s="84"/>
      <c r="I87" s="5" t="s">
        <v>33</v>
      </c>
      <c r="J87" s="8">
        <f>J65</f>
        <v>58908</v>
      </c>
      <c r="L87" s="37"/>
      <c r="M87" s="25"/>
      <c r="N87" s="25"/>
      <c r="O87" s="25"/>
      <c r="P87" s="25"/>
      <c r="Q87" s="25"/>
      <c r="R87" s="34"/>
      <c r="S87" s="25"/>
      <c r="T87" s="44"/>
      <c r="U87" s="25"/>
      <c r="V87" s="25"/>
    </row>
    <row r="88" spans="1:22" ht="14.1" customHeight="1">
      <c r="A88" s="37"/>
      <c r="J88" s="9"/>
      <c r="L88" s="37"/>
      <c r="M88" s="25"/>
      <c r="N88" s="25"/>
      <c r="O88" s="25"/>
      <c r="P88" s="25"/>
      <c r="Q88" s="25"/>
      <c r="R88" s="34"/>
      <c r="S88" s="25"/>
      <c r="T88" s="44"/>
      <c r="U88" s="25"/>
      <c r="V88" s="25"/>
    </row>
    <row r="89" spans="1:22" ht="14.1" customHeight="1">
      <c r="A89" s="1"/>
      <c r="L89" s="37"/>
      <c r="M89" s="25"/>
      <c r="N89" s="25"/>
      <c r="O89" s="25"/>
      <c r="P89" s="25"/>
      <c r="Q89" s="25"/>
      <c r="R89" s="34"/>
      <c r="S89" s="25"/>
      <c r="T89" s="44"/>
      <c r="U89" s="25"/>
      <c r="V89" s="25"/>
    </row>
    <row r="90" spans="1:22" ht="14.1" customHeight="1">
      <c r="A90" s="37"/>
      <c r="G90" s="84" t="s">
        <v>75</v>
      </c>
      <c r="H90" s="84"/>
      <c r="I90" s="5" t="s">
        <v>33</v>
      </c>
      <c r="J90" s="8">
        <f>J85+J87</f>
        <v>65685</v>
      </c>
      <c r="L90" s="37"/>
      <c r="M90" s="25"/>
      <c r="N90" s="25"/>
      <c r="O90" s="25"/>
      <c r="P90" s="25"/>
      <c r="Q90" s="25"/>
      <c r="R90" s="34"/>
      <c r="S90" s="25"/>
      <c r="T90" s="44"/>
      <c r="U90" s="25"/>
      <c r="V90" s="25"/>
    </row>
    <row r="91" spans="1:22" ht="14.1" customHeight="1">
      <c r="A91" s="37"/>
      <c r="G91" s="37"/>
      <c r="H91" s="37"/>
      <c r="I91" s="62"/>
      <c r="J91" s="8"/>
      <c r="L91" s="37"/>
      <c r="M91" s="25"/>
      <c r="N91" s="25"/>
      <c r="O91" s="25"/>
      <c r="P91" s="25"/>
      <c r="Q91" s="25"/>
      <c r="R91" s="34"/>
      <c r="S91" s="25"/>
      <c r="T91" s="44"/>
      <c r="U91" s="25"/>
      <c r="V91" s="25"/>
    </row>
    <row r="92" spans="1:22" ht="14.1" customHeight="1">
      <c r="A92" s="37"/>
      <c r="G92" s="37"/>
      <c r="H92" s="55" t="s">
        <v>80</v>
      </c>
      <c r="I92" s="62"/>
      <c r="J92" s="8">
        <v>65700</v>
      </c>
      <c r="L92" s="37"/>
      <c r="M92" s="25"/>
      <c r="N92" s="25"/>
      <c r="O92" s="25"/>
      <c r="P92" s="25"/>
      <c r="Q92" s="25"/>
      <c r="R92" s="34"/>
      <c r="S92" s="25"/>
      <c r="T92" s="44"/>
      <c r="U92" s="25"/>
      <c r="V92" s="25"/>
    </row>
    <row r="93" spans="1:22" ht="14.1" customHeight="1">
      <c r="A93" s="59"/>
      <c r="G93" s="59"/>
      <c r="H93" s="59"/>
      <c r="I93" s="62"/>
      <c r="J93" s="8"/>
      <c r="L93" s="59"/>
      <c r="M93" s="25"/>
      <c r="N93" s="25"/>
      <c r="O93" s="25"/>
      <c r="P93" s="25"/>
      <c r="Q93" s="25"/>
      <c r="R93" s="34"/>
      <c r="S93" s="25"/>
      <c r="T93" s="44"/>
      <c r="U93" s="25"/>
      <c r="V93" s="25"/>
    </row>
    <row r="94" spans="1:22" ht="14.1" customHeight="1"/>
    <row r="95" spans="1:22" ht="60.75" customHeight="1">
      <c r="B95" s="14" t="s">
        <v>30</v>
      </c>
      <c r="E95" s="77" t="s">
        <v>55</v>
      </c>
      <c r="F95" s="77"/>
      <c r="G95" s="77"/>
      <c r="H95" s="77"/>
      <c r="I95" s="61"/>
      <c r="J95" s="22"/>
    </row>
  </sheetData>
  <mergeCells count="9">
    <mergeCell ref="E95:H95"/>
    <mergeCell ref="B5:C5"/>
    <mergeCell ref="D5:F5"/>
    <mergeCell ref="A1:J1"/>
    <mergeCell ref="C3:J3"/>
    <mergeCell ref="G85:H85"/>
    <mergeCell ref="G87:H87"/>
    <mergeCell ref="G90:H90"/>
    <mergeCell ref="I5:J5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activeCell="E27" sqref="E27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</cols>
  <sheetData>
    <row r="1" spans="1:10" ht="23.25">
      <c r="A1" s="85" t="s">
        <v>31</v>
      </c>
      <c r="B1" s="85"/>
      <c r="C1" s="85"/>
      <c r="D1" s="85"/>
      <c r="E1" s="85"/>
    </row>
    <row r="2" spans="1:10">
      <c r="C2" s="32" t="s">
        <v>97</v>
      </c>
    </row>
    <row r="3" spans="1:10" ht="75" customHeight="1">
      <c r="B3" s="14" t="s">
        <v>23</v>
      </c>
      <c r="C3" s="79" t="s">
        <v>99</v>
      </c>
      <c r="D3" s="79"/>
      <c r="E3" s="79"/>
      <c r="F3" s="79"/>
      <c r="G3" s="79"/>
      <c r="H3" s="69"/>
      <c r="I3" s="69"/>
      <c r="J3" s="69"/>
    </row>
    <row r="4" spans="1:10" ht="10.5" customHeight="1">
      <c r="C4" s="86"/>
      <c r="D4" s="86"/>
      <c r="E4" s="86"/>
      <c r="F4" s="86"/>
      <c r="G4" s="40"/>
      <c r="H4" s="40"/>
      <c r="I4" s="40"/>
    </row>
    <row r="5" spans="1:10" ht="21.75" customHeight="1">
      <c r="C5" s="38"/>
      <c r="D5" s="38"/>
      <c r="E5" s="38"/>
      <c r="F5" s="38"/>
      <c r="G5" s="40"/>
      <c r="H5" s="40"/>
      <c r="I5" s="40"/>
    </row>
    <row r="6" spans="1:10">
      <c r="A6" s="24"/>
    </row>
    <row r="7" spans="1:10">
      <c r="A7" s="24">
        <v>1</v>
      </c>
      <c r="B7" t="s">
        <v>32</v>
      </c>
      <c r="D7" t="s">
        <v>33</v>
      </c>
      <c r="E7" s="12">
        <f>Sheet1!J67</f>
        <v>0</v>
      </c>
    </row>
    <row r="8" spans="1:10">
      <c r="A8" s="24"/>
    </row>
    <row r="9" spans="1:10">
      <c r="A9" s="37">
        <v>2</v>
      </c>
      <c r="B9" t="s">
        <v>62</v>
      </c>
      <c r="D9" t="s">
        <v>33</v>
      </c>
      <c r="E9" s="12">
        <v>5745</v>
      </c>
    </row>
    <row r="10" spans="1:10">
      <c r="A10" s="37"/>
    </row>
    <row r="11" spans="1:10">
      <c r="A11" s="50"/>
      <c r="E11" s="51"/>
    </row>
    <row r="12" spans="1:10">
      <c r="A12" s="50"/>
      <c r="E12" s="52"/>
    </row>
    <row r="13" spans="1:10">
      <c r="C13" s="50" t="s">
        <v>28</v>
      </c>
      <c r="D13" t="s">
        <v>33</v>
      </c>
      <c r="E13" s="35" t="e">
        <f>+E9+#REF!</f>
        <v>#REF!</v>
      </c>
    </row>
    <row r="15" spans="1:10">
      <c r="C15" t="s">
        <v>79</v>
      </c>
      <c r="D15" t="s">
        <v>33</v>
      </c>
      <c r="E15" s="12">
        <v>68400</v>
      </c>
    </row>
    <row r="18" spans="2:7" ht="57.75" customHeight="1">
      <c r="B18" s="14" t="s">
        <v>30</v>
      </c>
      <c r="D18" s="77" t="s">
        <v>29</v>
      </c>
      <c r="E18" s="77"/>
      <c r="F18" s="77"/>
      <c r="G18" s="77"/>
    </row>
  </sheetData>
  <mergeCells count="4">
    <mergeCell ref="A1:E1"/>
    <mergeCell ref="C4:F4"/>
    <mergeCell ref="C3:G3"/>
    <mergeCell ref="D18:G18"/>
  </mergeCells>
  <pageMargins left="0.7" right="0.7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0"/>
  <sheetViews>
    <sheetView topLeftCell="A3" workbookViewId="0">
      <selection sqref="A1:G32"/>
    </sheetView>
  </sheetViews>
  <sheetFormatPr defaultRowHeight="15"/>
  <cols>
    <col min="1" max="1" width="6.140625" customWidth="1"/>
    <col min="2" max="2" width="19.5703125" customWidth="1"/>
    <col min="3" max="3" width="14.140625" customWidth="1"/>
    <col min="4" max="4" width="14.5703125" customWidth="1"/>
    <col min="5" max="5" width="17.42578125" customWidth="1"/>
    <col min="6" max="6" width="15.85546875" customWidth="1"/>
    <col min="7" max="7" width="6" customWidth="1"/>
  </cols>
  <sheetData>
    <row r="1" spans="1:9" ht="15.75">
      <c r="A1" s="89" t="s">
        <v>22</v>
      </c>
      <c r="B1" s="89"/>
      <c r="C1" s="89"/>
      <c r="D1" s="89"/>
      <c r="E1" s="89"/>
      <c r="F1" s="89"/>
      <c r="G1" s="89"/>
    </row>
    <row r="2" spans="1:9" ht="15.75">
      <c r="A2" s="68"/>
      <c r="B2" s="68"/>
      <c r="C2" s="68"/>
      <c r="D2" s="68"/>
      <c r="E2" s="68"/>
    </row>
    <row r="3" spans="1:9">
      <c r="C3" s="32" t="s">
        <v>97</v>
      </c>
    </row>
    <row r="4" spans="1:9" ht="68.25" customHeight="1">
      <c r="B4" s="40" t="s">
        <v>76</v>
      </c>
      <c r="C4" s="79" t="s">
        <v>99</v>
      </c>
      <c r="D4" s="79"/>
      <c r="E4" s="79"/>
      <c r="F4" s="79"/>
      <c r="G4" s="79"/>
      <c r="H4" s="40"/>
      <c r="I4" s="40"/>
    </row>
    <row r="5" spans="1:9" ht="4.5" hidden="1" customHeight="1">
      <c r="B5" s="14"/>
      <c r="C5" s="14"/>
      <c r="D5" s="14"/>
      <c r="E5" s="14"/>
      <c r="F5" s="14"/>
    </row>
    <row r="6" spans="1:9" ht="6.75" hidden="1" customHeight="1">
      <c r="B6" s="14"/>
      <c r="C6" s="14"/>
      <c r="D6" s="14"/>
      <c r="E6" s="14"/>
      <c r="F6" s="14"/>
    </row>
    <row r="7" spans="1:9" ht="35.25" customHeight="1">
      <c r="A7" s="27" t="s">
        <v>1</v>
      </c>
      <c r="B7" s="27" t="s">
        <v>24</v>
      </c>
      <c r="C7" s="27" t="s">
        <v>25</v>
      </c>
      <c r="D7" s="28" t="s">
        <v>26</v>
      </c>
      <c r="E7" s="87" t="s">
        <v>27</v>
      </c>
      <c r="F7" s="88"/>
    </row>
    <row r="9" spans="1:9" ht="20.100000000000001" customHeight="1">
      <c r="A9" s="26">
        <v>1</v>
      </c>
      <c r="B9" s="32" t="s">
        <v>107</v>
      </c>
      <c r="C9" s="31">
        <v>510000</v>
      </c>
      <c r="D9" s="31"/>
      <c r="E9" s="30"/>
    </row>
    <row r="10" spans="1:9" ht="20.100000000000001" customHeight="1">
      <c r="A10" s="26">
        <v>2</v>
      </c>
      <c r="B10" s="32" t="s">
        <v>108</v>
      </c>
      <c r="C10" s="31">
        <v>47500</v>
      </c>
      <c r="D10" s="31"/>
      <c r="E10" s="31"/>
    </row>
    <row r="11" spans="1:9" ht="20.100000000000001" customHeight="1">
      <c r="A11" s="26">
        <v>3</v>
      </c>
      <c r="B11" s="75" t="s">
        <v>101</v>
      </c>
      <c r="C11" s="31">
        <v>198440</v>
      </c>
      <c r="D11" s="31"/>
      <c r="E11" s="31"/>
    </row>
    <row r="12" spans="1:9" ht="20.100000000000001" customHeight="1">
      <c r="A12" s="26">
        <v>4</v>
      </c>
      <c r="B12" s="32" t="s">
        <v>77</v>
      </c>
      <c r="C12" s="31">
        <v>18755</v>
      </c>
      <c r="D12" s="31"/>
      <c r="E12" s="31"/>
    </row>
    <row r="13" spans="1:9" ht="20.100000000000001" customHeight="1">
      <c r="A13" s="67">
        <v>5</v>
      </c>
      <c r="B13" s="32" t="s">
        <v>78</v>
      </c>
      <c r="C13" s="31">
        <v>16940</v>
      </c>
      <c r="D13" s="31">
        <f>C13</f>
        <v>16940</v>
      </c>
      <c r="E13" s="31"/>
    </row>
    <row r="14" spans="1:9" ht="20.100000000000001" customHeight="1">
      <c r="A14" s="67">
        <v>6</v>
      </c>
      <c r="B14" s="32" t="s">
        <v>109</v>
      </c>
      <c r="C14" s="31">
        <v>338000</v>
      </c>
      <c r="D14" s="31"/>
      <c r="E14" s="31">
        <v>65700</v>
      </c>
    </row>
    <row r="15" spans="1:9" ht="20.100000000000001" customHeight="1">
      <c r="A15" s="67">
        <v>7</v>
      </c>
      <c r="B15" s="32" t="s">
        <v>78</v>
      </c>
      <c r="C15" s="31">
        <v>50024</v>
      </c>
      <c r="D15" s="31">
        <f>C15</f>
        <v>50024</v>
      </c>
      <c r="E15" s="31"/>
    </row>
    <row r="16" spans="1:9" ht="20.100000000000001" customHeight="1">
      <c r="A16" s="67"/>
      <c r="B16" s="32"/>
      <c r="C16" s="31"/>
      <c r="D16" s="31"/>
      <c r="E16" s="31"/>
    </row>
    <row r="17" spans="1:10" ht="15" customHeight="1">
      <c r="A17" s="29"/>
      <c r="C17" s="11"/>
      <c r="D17" s="11"/>
      <c r="E17" s="11"/>
    </row>
    <row r="18" spans="1:10" ht="15" customHeight="1">
      <c r="A18" s="29"/>
    </row>
    <row r="19" spans="1:10" ht="15" customHeight="1">
      <c r="A19" s="29"/>
      <c r="B19" t="s">
        <v>28</v>
      </c>
      <c r="C19" s="13">
        <f>SUM(C9:C18)</f>
        <v>1179659</v>
      </c>
      <c r="D19" s="13">
        <f>SUM(D9:D18)</f>
        <v>66964</v>
      </c>
      <c r="E19" s="13">
        <f>SUM(E14:E17)</f>
        <v>65700</v>
      </c>
    </row>
    <row r="22" spans="1:10">
      <c r="B22" s="32" t="s">
        <v>110</v>
      </c>
      <c r="C22" s="32"/>
      <c r="D22" s="32"/>
      <c r="H22" s="36"/>
      <c r="J22">
        <f>135200-122000</f>
        <v>13200</v>
      </c>
    </row>
    <row r="24" spans="1:10" ht="17.25" customHeight="1">
      <c r="B24" t="s">
        <v>56</v>
      </c>
      <c r="C24" s="53" t="s">
        <v>111</v>
      </c>
      <c r="D24" t="s">
        <v>112</v>
      </c>
    </row>
    <row r="25" spans="1:10">
      <c r="C25" s="5">
        <f>D19</f>
        <v>66964</v>
      </c>
    </row>
    <row r="26" spans="1:10">
      <c r="C26" s="5"/>
    </row>
    <row r="27" spans="1:10">
      <c r="C27" s="5"/>
    </row>
    <row r="28" spans="1:10">
      <c r="C28" s="5"/>
    </row>
    <row r="30" spans="1:10" ht="48" customHeight="1">
      <c r="B30" s="14" t="s">
        <v>30</v>
      </c>
      <c r="D30" s="77" t="s">
        <v>29</v>
      </c>
      <c r="E30" s="77"/>
    </row>
  </sheetData>
  <mergeCells count="4">
    <mergeCell ref="D30:E30"/>
    <mergeCell ref="E7:F7"/>
    <mergeCell ref="C4:G4"/>
    <mergeCell ref="A1:G1"/>
  </mergeCells>
  <pageMargins left="0.7" right="0.23" top="0.75" bottom="0.75" header="0.3" footer="0.3"/>
  <pageSetup paperSize="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sqref="A1:C32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7" ht="23.25">
      <c r="A1" s="90" t="s">
        <v>34</v>
      </c>
      <c r="B1" s="90"/>
      <c r="C1" s="90"/>
    </row>
    <row r="2" spans="1:7" ht="23.25">
      <c r="A2" s="21"/>
      <c r="B2" s="21"/>
      <c r="C2" s="21"/>
    </row>
    <row r="3" spans="1:7" ht="23.25">
      <c r="A3" s="21"/>
      <c r="B3" s="15" t="s">
        <v>35</v>
      </c>
      <c r="C3" s="15" t="s">
        <v>41</v>
      </c>
    </row>
    <row r="4" spans="1:7">
      <c r="B4" s="16"/>
      <c r="C4" s="16" t="s">
        <v>42</v>
      </c>
    </row>
    <row r="5" spans="1:7">
      <c r="B5" s="16"/>
      <c r="C5" s="16" t="s">
        <v>43</v>
      </c>
    </row>
    <row r="6" spans="1:7">
      <c r="B6" s="16"/>
      <c r="C6" s="16"/>
    </row>
    <row r="7" spans="1:7">
      <c r="B7" s="16" t="s">
        <v>36</v>
      </c>
      <c r="C7" s="16" t="s">
        <v>44</v>
      </c>
    </row>
    <row r="8" spans="1:7">
      <c r="B8" s="16"/>
      <c r="C8" s="16" t="s">
        <v>45</v>
      </c>
    </row>
    <row r="9" spans="1:7">
      <c r="B9" s="16"/>
      <c r="C9" s="16" t="s">
        <v>46</v>
      </c>
    </row>
    <row r="10" spans="1:7">
      <c r="B10" s="16"/>
      <c r="C10" s="16"/>
    </row>
    <row r="11" spans="1:7">
      <c r="B11" s="16" t="s">
        <v>47</v>
      </c>
      <c r="C11" s="16" t="s">
        <v>100</v>
      </c>
    </row>
    <row r="12" spans="1:7">
      <c r="B12" s="16"/>
      <c r="C12" s="16"/>
    </row>
    <row r="13" spans="1:7">
      <c r="B13" s="16"/>
      <c r="C13" s="16"/>
    </row>
    <row r="14" spans="1:7">
      <c r="B14" s="16"/>
      <c r="C14" s="32" t="s">
        <v>97</v>
      </c>
    </row>
    <row r="15" spans="1:7" ht="63.75" customHeight="1">
      <c r="B15" s="17" t="s">
        <v>37</v>
      </c>
      <c r="C15" s="69" t="s">
        <v>99</v>
      </c>
      <c r="D15" s="69"/>
      <c r="E15" s="69"/>
      <c r="F15" s="69"/>
      <c r="G15" s="69"/>
    </row>
    <row r="16" spans="1:7">
      <c r="B16" s="16"/>
      <c r="C16" s="33"/>
      <c r="D16" s="33"/>
      <c r="E16" s="33"/>
    </row>
    <row r="17" spans="2:3">
      <c r="B17" s="16"/>
      <c r="C17" s="16"/>
    </row>
    <row r="18" spans="2:3">
      <c r="B18" s="16"/>
      <c r="C18" s="16"/>
    </row>
    <row r="19" spans="2:3" ht="19.5" customHeight="1">
      <c r="B19" s="18"/>
      <c r="C19" s="19" t="s">
        <v>38</v>
      </c>
    </row>
    <row r="20" spans="2:3">
      <c r="B20" s="16" t="s">
        <v>48</v>
      </c>
      <c r="C20" s="20"/>
    </row>
    <row r="21" spans="2:3">
      <c r="B21" s="16" t="s">
        <v>39</v>
      </c>
      <c r="C21" s="20"/>
    </row>
    <row r="22" spans="2:3">
      <c r="B22" s="16" t="s">
        <v>40</v>
      </c>
      <c r="C22" s="20"/>
    </row>
    <row r="25" spans="2:3">
      <c r="C25" s="23" t="s">
        <v>113</v>
      </c>
    </row>
    <row r="30" spans="2:3">
      <c r="B30" t="s">
        <v>30</v>
      </c>
      <c r="C30" t="s">
        <v>49</v>
      </c>
    </row>
    <row r="31" spans="2:3">
      <c r="C31" t="s">
        <v>50</v>
      </c>
    </row>
    <row r="32" spans="2:3">
      <c r="C32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Schedule B</vt:lpstr>
      <vt:lpstr>Sheet1</vt:lpstr>
      <vt:lpstr>Sheet3</vt:lpstr>
      <vt:lpstr>Sheet5</vt:lpstr>
      <vt:lpstr>Sheet6</vt:lpstr>
      <vt:lpstr>'Schedule B'!Print_Titles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2016-04-20T13:34:35Z</cp:lastPrinted>
  <dcterms:created xsi:type="dcterms:W3CDTF">2015-06-01T17:48:52Z</dcterms:created>
  <dcterms:modified xsi:type="dcterms:W3CDTF">2016-04-21T12:04:54Z</dcterms:modified>
</cp:coreProperties>
</file>