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  <sheet name="Sheet1" sheetId="1" r:id="rId2"/>
    <sheet name="Sheet3" sheetId="3" r:id="rId3"/>
    <sheet name="Sheet5" sheetId="5" r:id="rId4"/>
    <sheet name="Sheet6" sheetId="6" r:id="rId5"/>
  </sheets>
  <definedNames>
    <definedName name="_xlnm.Print_Titles" localSheetId="0">'sCHEDULE b'!$4:$4</definedName>
    <definedName name="_xlnm.Print_Titles" localSheetId="1">Sheet1!$4:$4</definedName>
  </definedNames>
  <calcPr calcId="124519"/>
</workbook>
</file>

<file path=xl/calcChain.xml><?xml version="1.0" encoding="utf-8"?>
<calcChain xmlns="http://schemas.openxmlformats.org/spreadsheetml/2006/main">
  <c r="J66" i="7"/>
  <c r="J62"/>
  <c r="J58"/>
  <c r="J54"/>
  <c r="J95"/>
  <c r="J92"/>
  <c r="J89"/>
  <c r="J85"/>
  <c r="J81"/>
  <c r="J71"/>
  <c r="J50"/>
  <c r="J45"/>
  <c r="J41"/>
  <c r="J37"/>
  <c r="J32"/>
  <c r="J27"/>
  <c r="J21"/>
  <c r="J16"/>
  <c r="J11"/>
  <c r="E9" i="3"/>
  <c r="E7"/>
  <c r="J106" i="1"/>
  <c r="J98" i="7" l="1"/>
  <c r="J75"/>
  <c r="J92" i="1"/>
  <c r="J80"/>
  <c r="E80"/>
  <c r="J75"/>
  <c r="E75"/>
  <c r="J70"/>
  <c r="E70"/>
  <c r="E14"/>
  <c r="E15" i="5"/>
  <c r="D10"/>
  <c r="J120" i="1"/>
  <c r="J116"/>
  <c r="J111"/>
  <c r="J101"/>
  <c r="J85"/>
  <c r="E53"/>
  <c r="J53" s="1"/>
  <c r="E21"/>
  <c r="J21" s="1"/>
  <c r="J42"/>
  <c r="J37"/>
  <c r="J123" l="1"/>
  <c r="J32"/>
  <c r="J47"/>
  <c r="J18" i="5" l="1"/>
  <c r="E64" i="1" l="1"/>
  <c r="J64"/>
  <c r="J58" l="1"/>
  <c r="J26"/>
  <c r="D15" i="5"/>
  <c r="C21" s="1"/>
  <c r="C15"/>
  <c r="J14" i="1" l="1"/>
  <c r="J95" s="1"/>
  <c r="J125" l="1"/>
  <c r="J128" s="1"/>
  <c r="E16" i="3"/>
</calcChain>
</file>

<file path=xl/sharedStrings.xml><?xml version="1.0" encoding="utf-8"?>
<sst xmlns="http://schemas.openxmlformats.org/spreadsheetml/2006/main" count="379" uniqueCount="135">
  <si>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</si>
  <si>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</si>
  <si>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</si>
  <si>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</si>
  <si>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</si>
  <si>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</si>
  <si>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</si>
  <si>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</si>
  <si>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</si>
  <si>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</si>
  <si>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</si>
  <si>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one way SP 5 amp switch flush type (A flush </t>
  </si>
  <si>
    <t>switches (SINO: 219/P-33)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</si>
  <si>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</si>
  <si>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</si>
  <si>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</si>
  <si>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</si>
  <si>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</si>
  <si>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Providing and laying (Main or Sub-Main) PVC insulated with size</t>
  </si>
  <si>
    <t xml:space="preserve">(2-7/.029)        copper      conductor      in    3/4"    dia  as required) </t>
  </si>
  <si>
    <t>Meter</t>
  </si>
  <si>
    <t>P.Meter</t>
  </si>
  <si>
    <t>switches (SINO: 222/P-33)</t>
  </si>
  <si>
    <t xml:space="preserve">Providing and fixing two pin   SP 5 amp  plug and socket  (A flush 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</si>
  <si>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</si>
  <si>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</si>
  <si>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</si>
  <si>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</si>
  <si>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</si>
  <si>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</si>
  <si>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</si>
  <si>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</si>
  <si>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</si>
  <si>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</si>
  <si>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</si>
  <si>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</si>
  <si>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</si>
  <si>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</si>
  <si>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</si>
  <si>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</si>
  <si>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</si>
  <si>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</si>
  <si>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</si>
  <si>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</si>
  <si>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</si>
  <si>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</si>
  <si>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</si>
  <si>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</si>
  <si>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</si>
  <si>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</si>
  <si>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</si>
  <si>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</si>
  <si>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</si>
  <si>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</si>
  <si>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</si>
  <si>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</si>
  <si>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</si>
  <si>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</si>
  <si>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</si>
  <si>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</si>
  <si>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</si>
  <si>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 xml:space="preserve">Providing and fixing cercuit breaker 6,10,15,20,30,40,50 &amp; 63 amp SP (TB) </t>
  </si>
  <si>
    <t>on prepared board as required (SINO: 204-P-31)</t>
  </si>
  <si>
    <t>Assistant Engineer 
Electrical Education Works              Shaheed Benazirabad Region</t>
  </si>
  <si>
    <t xml:space="preserve">Providing and fixing    Brass pendant lamp  holder (B) ceiling Roase </t>
  </si>
  <si>
    <t xml:space="preserve"> (SINO: 228/P-33)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</si>
  <si>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</si>
  <si>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</si>
  <si>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</si>
  <si>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</si>
  <si>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</si>
  <si>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coper (2-7/.044)        copper      conductor      in   250/440 volts  6mm2</t>
  </si>
  <si>
    <t>(SINO: 47/P.No: 06)</t>
  </si>
  <si>
    <t>Cost of Non Schedule Item</t>
  </si>
  <si>
    <t>Class Room</t>
  </si>
  <si>
    <t>Ver:</t>
  </si>
  <si>
    <t>O/S</t>
  </si>
  <si>
    <t xml:space="preserve">Wiring   for   Plug    point    with 1.1.133/.029 PVC insulated wire </t>
  </si>
  <si>
    <t>20mm(3/4") channel patti on surface require(SINO: 130/P-15)</t>
  </si>
  <si>
    <t xml:space="preserve">Class Room </t>
  </si>
  <si>
    <t>1x3</t>
  </si>
  <si>
    <t>P.points</t>
  </si>
  <si>
    <t xml:space="preserve">Providin and fixing Baklite ceiling Rose with  No terminals  </t>
  </si>
  <si>
    <t xml:space="preserve"> (SINO: 228,P-33)</t>
  </si>
  <si>
    <t xml:space="preserve">Providin and fixing Brass ceiling fan 48" (good quality 5.Fan 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</si>
  <si>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</si>
  <si>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</si>
  <si>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</si>
  <si>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</si>
  <si>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</si>
  <si>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</si>
  <si>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</si>
  <si>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</si>
  <si>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</si>
  <si>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(B)  Rs:</t>
  </si>
  <si>
    <t>Total (A) Rs:</t>
  </si>
  <si>
    <t>Total ( A+B)</t>
  </si>
  <si>
    <t>Name of worki:-</t>
  </si>
  <si>
    <t>Electrification</t>
  </si>
  <si>
    <t xml:space="preserve">                             Say</t>
  </si>
  <si>
    <t>Say</t>
  </si>
  <si>
    <t>1x12</t>
  </si>
  <si>
    <t>1x(4+3)</t>
  </si>
  <si>
    <t>1x20</t>
  </si>
  <si>
    <t>1x5</t>
  </si>
  <si>
    <t xml:space="preserve">Providing and fixing voltameter size 96/96 mm 500 volts as </t>
  </si>
  <si>
    <t>required (SINO: 285.Page No-41)</t>
  </si>
  <si>
    <t>Providing and fixing AMP meter size 96/96mm required (SINO:          P-        )</t>
  </si>
  <si>
    <t>Providing and fixing channal patti or required as per Engineer Incharge</t>
  </si>
  <si>
    <t>(SINO: 1/P-43)</t>
  </si>
  <si>
    <t>1x24</t>
  </si>
  <si>
    <t>Providing and fixing of street light 250 watts (SON) having IP 54 clasification</t>
  </si>
  <si>
    <t xml:space="preserve">with 205 watts lamp, chowk capacitor &amp; internal wiring complete in all </t>
  </si>
  <si>
    <t>respect at the height upto 31 feet as per site required and instruction of EI</t>
  </si>
  <si>
    <t>make of the above lilght is as follow (SINO: 161/P-25)</t>
  </si>
  <si>
    <t>1x9</t>
  </si>
  <si>
    <t xml:space="preserve">Providing and fixing  wall bracket light fancy type Superior quality </t>
  </si>
  <si>
    <t>Add: 2.00% Contigency on S.Item</t>
  </si>
  <si>
    <t>Construction/Addition of Class Rooms, Providing Missing Facilities and Rehabilitation of Existing Primary Schools of Taluka Sakrand &amp; Qazi Ahmed District Shaheed Benazirabad 2015-16 Programme  at GBPS Muhallah Ghulam Nabi Magsi U/C Marvi (Rehabilitation)</t>
  </si>
  <si>
    <t>PAK MDG'S COMMUNITY DEVELOPMENT PROGRAMME 2014-15</t>
  </si>
  <si>
    <t>Amount of RS:   71600.00</t>
  </si>
  <si>
    <t>Msin  Building (1-C/R)</t>
  </si>
  <si>
    <t>Rehabilitation</t>
  </si>
  <si>
    <t>External Development 10%</t>
  </si>
  <si>
    <t>Excess/Saving on PC-I     81620  ( - )   71,600.00    =  10020 Saving</t>
  </si>
  <si>
    <t>10020.00x100   =</t>
  </si>
  <si>
    <t>12.27% Saving</t>
  </si>
  <si>
    <t>SCHEDULE 'B'</t>
  </si>
  <si>
    <t>(SINO: 295/P-43)</t>
  </si>
  <si>
    <t>(SINO: 235,Page No: 34)</t>
  </si>
  <si>
    <t xml:space="preserve">Providin and fixing Brass ceiling fan 56" (good quality 5.Fan </t>
  </si>
  <si>
    <t>Providing and fixing AMP meter size 96/96mm required (SINO: 284     P- 41       )</t>
  </si>
  <si>
    <t>Contractor</t>
  </si>
  <si>
    <t xml:space="preserve">Executive  Engineer 
Education Works  Division              Shaheed Benazirabad </t>
  </si>
  <si>
    <t>PAK MDG'S COMMUNITY DEVELOPMENT PROGRAMME 2015-16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</si>
</sst>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 applyAlignme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2"/>
  <sheetViews>
    <sheetView tabSelected="1" workbookViewId="0">
      <selection activeCell="C2" sqref="C2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4" customWidth="1"/>
    <col min="10" max="10" width="12.7109375" customWidth="1"/>
  </cols>
  <sheetData>
    <row r="1" spans="1:11" ht="18.75">
      <c r="A1" s="69" t="s">
        <v>127</v>
      </c>
      <c r="B1" s="69"/>
      <c r="C1" s="69"/>
      <c r="D1" s="69"/>
      <c r="E1" s="69"/>
      <c r="F1" s="69"/>
      <c r="G1" s="69"/>
      <c r="H1" s="69"/>
      <c r="I1" s="69"/>
      <c r="J1" s="69"/>
      <c r="K1" s="10"/>
    </row>
    <row r="2" spans="1:11" ht="19.5" customHeight="1">
      <c r="C2" s="35" t="s">
        <v>134</v>
      </c>
    </row>
    <row r="3" spans="1:11" ht="71.25" customHeight="1">
      <c r="B3" s="59" t="s">
        <v>0</v>
      </c>
      <c r="C3" s="70" t="s">
        <v>118</v>
      </c>
      <c r="D3" s="70"/>
      <c r="E3" s="70"/>
      <c r="F3" s="70"/>
      <c r="G3" s="70"/>
      <c r="H3" s="70"/>
      <c r="I3" s="70"/>
      <c r="J3" s="70"/>
    </row>
    <row r="4" spans="1:11" ht="23.25" customHeight="1">
      <c r="A4" s="66" t="s">
        <v>1</v>
      </c>
      <c r="B4" s="71" t="s">
        <v>2</v>
      </c>
      <c r="C4" s="71"/>
      <c r="D4" s="72" t="s">
        <v>3</v>
      </c>
      <c r="E4" s="73"/>
      <c r="F4" s="74"/>
      <c r="G4" s="66" t="s">
        <v>4</v>
      </c>
      <c r="H4" s="66" t="s">
        <v>5</v>
      </c>
      <c r="I4" s="72" t="s">
        <v>6</v>
      </c>
      <c r="J4" s="74"/>
    </row>
    <row r="5" spans="1:11" ht="9" customHeight="1">
      <c r="A5" s="42"/>
      <c r="B5" s="42"/>
      <c r="C5" s="42"/>
      <c r="D5" s="42"/>
      <c r="E5" s="42"/>
      <c r="F5" s="42"/>
      <c r="G5" s="42"/>
      <c r="H5" s="42"/>
      <c r="I5" s="42"/>
      <c r="J5" s="42"/>
    </row>
    <row r="6" spans="1:11" ht="13.5" customHeight="1">
      <c r="B6" s="3" t="s">
        <v>7</v>
      </c>
    </row>
    <row r="7" spans="1:11" ht="5.25" customHeight="1"/>
    <row r="8" spans="1:11" ht="15" customHeight="1">
      <c r="A8" s="67">
        <v>1</v>
      </c>
      <c r="B8" t="s">
        <v>8</v>
      </c>
    </row>
    <row r="9" spans="1:11" ht="15" customHeight="1">
      <c r="A9" s="67"/>
      <c r="B9" t="s">
        <v>9</v>
      </c>
    </row>
    <row r="10" spans="1:11" ht="8.25" customHeight="1">
      <c r="A10" s="67"/>
    </row>
    <row r="11" spans="1:11" ht="15" customHeight="1">
      <c r="A11" s="67"/>
      <c r="D11" s="6" t="s">
        <v>15</v>
      </c>
      <c r="E11" s="7">
        <v>12</v>
      </c>
      <c r="F11" s="6" t="s">
        <v>16</v>
      </c>
      <c r="G11" s="5">
        <v>910</v>
      </c>
      <c r="H11" t="s">
        <v>17</v>
      </c>
      <c r="I11" s="5" t="s">
        <v>40</v>
      </c>
      <c r="J11" s="8">
        <f>E11*G11</f>
        <v>10920</v>
      </c>
    </row>
    <row r="12" spans="1:11" ht="7.5" customHeight="1">
      <c r="A12" s="67"/>
    </row>
    <row r="13" spans="1:11" ht="15" customHeight="1">
      <c r="A13" s="67">
        <v>2</v>
      </c>
      <c r="B13" t="s">
        <v>77</v>
      </c>
    </row>
    <row r="14" spans="1:11" ht="15" customHeight="1">
      <c r="A14" s="67"/>
      <c r="B14" t="s">
        <v>78</v>
      </c>
    </row>
    <row r="15" spans="1:11" ht="9" customHeight="1">
      <c r="A15" s="67"/>
    </row>
    <row r="16" spans="1:11" ht="15" customHeight="1">
      <c r="A16" s="67"/>
      <c r="D16" s="6" t="s">
        <v>15</v>
      </c>
      <c r="E16" s="7">
        <v>2</v>
      </c>
      <c r="F16" s="6" t="s">
        <v>16</v>
      </c>
      <c r="G16" s="5">
        <v>742</v>
      </c>
      <c r="H16" t="s">
        <v>81</v>
      </c>
      <c r="I16" s="5" t="s">
        <v>40</v>
      </c>
      <c r="J16" s="8">
        <f>E16*G16</f>
        <v>1484</v>
      </c>
    </row>
    <row r="17" spans="1:10" ht="15" customHeight="1">
      <c r="A17" s="67"/>
    </row>
    <row r="18" spans="1:10" ht="15" customHeight="1">
      <c r="A18" s="67">
        <v>3</v>
      </c>
      <c r="B18" t="s">
        <v>18</v>
      </c>
    </row>
    <row r="19" spans="1:10" ht="15" customHeight="1">
      <c r="A19" s="67"/>
      <c r="B19" t="s">
        <v>19</v>
      </c>
    </row>
    <row r="20" spans="1:10" ht="15" customHeight="1">
      <c r="A20" s="67"/>
      <c r="B20" t="s">
        <v>10</v>
      </c>
    </row>
    <row r="21" spans="1:10" ht="15" customHeight="1">
      <c r="A21" s="67"/>
      <c r="D21" s="6" t="s">
        <v>15</v>
      </c>
      <c r="E21" s="7">
        <v>20</v>
      </c>
      <c r="F21" s="6" t="s">
        <v>20</v>
      </c>
      <c r="G21" s="5">
        <v>118</v>
      </c>
      <c r="H21" t="s">
        <v>21</v>
      </c>
      <c r="I21" s="5" t="s">
        <v>40</v>
      </c>
      <c r="J21" s="8">
        <f>E21*G21</f>
        <v>2360</v>
      </c>
    </row>
    <row r="22" spans="1:10" ht="9.75" customHeight="1">
      <c r="A22" s="67"/>
      <c r="G22" s="4"/>
      <c r="J22" s="8"/>
    </row>
    <row r="23" spans="1:10" ht="15" customHeight="1">
      <c r="A23" s="67">
        <v>4</v>
      </c>
      <c r="B23" t="s">
        <v>70</v>
      </c>
      <c r="G23" s="4"/>
      <c r="J23" s="8"/>
    </row>
    <row r="24" spans="1:10" ht="15" customHeight="1">
      <c r="A24" s="67"/>
      <c r="B24" t="s">
        <v>71</v>
      </c>
      <c r="G24" s="4"/>
      <c r="J24" s="8"/>
    </row>
    <row r="25" spans="1:10" ht="15" customHeight="1">
      <c r="A25" s="67"/>
      <c r="B25" t="s">
        <v>72</v>
      </c>
      <c r="G25" s="4"/>
      <c r="J25" s="8"/>
    </row>
    <row r="26" spans="1:10" ht="10.5" customHeight="1">
      <c r="A26" s="67"/>
      <c r="G26" s="4"/>
      <c r="J26" s="8"/>
    </row>
    <row r="27" spans="1:10" ht="15" customHeight="1">
      <c r="A27" s="67"/>
      <c r="D27" s="6" t="s">
        <v>15</v>
      </c>
      <c r="E27" s="7">
        <v>88</v>
      </c>
      <c r="F27" s="6" t="s">
        <v>20</v>
      </c>
      <c r="G27" s="5">
        <v>213</v>
      </c>
      <c r="H27" t="s">
        <v>21</v>
      </c>
      <c r="I27" s="5" t="s">
        <v>40</v>
      </c>
      <c r="J27" s="8">
        <f>E27*G27</f>
        <v>18744</v>
      </c>
    </row>
    <row r="28" spans="1:10" ht="9.75" customHeight="1">
      <c r="A28" s="67"/>
      <c r="G28" s="4"/>
      <c r="J28" s="8"/>
    </row>
    <row r="29" spans="1:10" ht="15" customHeight="1">
      <c r="A29" s="67">
        <v>5</v>
      </c>
      <c r="B29" t="s">
        <v>11</v>
      </c>
      <c r="J29" s="8"/>
    </row>
    <row r="30" spans="1:10" ht="15" customHeight="1">
      <c r="A30" s="67"/>
      <c r="B30" t="s">
        <v>12</v>
      </c>
      <c r="J30" s="8"/>
    </row>
    <row r="31" spans="1:10" ht="10.5" customHeight="1">
      <c r="A31" s="67"/>
      <c r="J31" s="8"/>
    </row>
    <row r="32" spans="1:10" ht="15" customHeight="1">
      <c r="A32" s="67"/>
      <c r="D32" s="6" t="s">
        <v>15</v>
      </c>
      <c r="E32" s="7">
        <v>12</v>
      </c>
      <c r="F32" s="6" t="s">
        <v>24</v>
      </c>
      <c r="G32" s="5">
        <v>54</v>
      </c>
      <c r="H32" t="s">
        <v>25</v>
      </c>
      <c r="I32" s="5" t="s">
        <v>40</v>
      </c>
      <c r="J32" s="44">
        <f>E32*G32</f>
        <v>648</v>
      </c>
    </row>
    <row r="33" spans="1:11" ht="8.25" customHeight="1">
      <c r="A33" s="67"/>
      <c r="G33" s="4"/>
      <c r="J33" s="8"/>
    </row>
    <row r="34" spans="1:11" ht="15" customHeight="1">
      <c r="A34" s="67">
        <v>6</v>
      </c>
      <c r="B34" t="s">
        <v>23</v>
      </c>
      <c r="J34" s="8"/>
    </row>
    <row r="35" spans="1:11" ht="15" customHeight="1">
      <c r="A35" s="67"/>
      <c r="B35" t="s">
        <v>22</v>
      </c>
      <c r="J35" s="8"/>
    </row>
    <row r="36" spans="1:11" ht="8.25" customHeight="1">
      <c r="A36" s="67"/>
      <c r="J36" s="8"/>
    </row>
    <row r="37" spans="1:11" ht="15" customHeight="1">
      <c r="A37" s="67"/>
      <c r="D37" s="6" t="s">
        <v>15</v>
      </c>
      <c r="E37" s="7">
        <v>2</v>
      </c>
      <c r="F37" s="6" t="s">
        <v>24</v>
      </c>
      <c r="G37" s="5">
        <v>80</v>
      </c>
      <c r="H37" t="s">
        <v>25</v>
      </c>
      <c r="I37" s="5" t="s">
        <v>40</v>
      </c>
      <c r="J37" s="44">
        <f>E37*G37</f>
        <v>160</v>
      </c>
    </row>
    <row r="38" spans="1:11" ht="15" customHeight="1">
      <c r="A38" s="67"/>
      <c r="G38" s="4"/>
      <c r="J38" s="8"/>
    </row>
    <row r="39" spans="1:11" ht="15" customHeight="1">
      <c r="A39" s="67">
        <v>7</v>
      </c>
      <c r="B39" t="s">
        <v>64</v>
      </c>
      <c r="J39" s="8"/>
    </row>
    <row r="40" spans="1:11" ht="15" customHeight="1">
      <c r="A40" s="67"/>
      <c r="B40" t="s">
        <v>65</v>
      </c>
      <c r="J40" s="8"/>
    </row>
    <row r="41" spans="1:11" ht="15" customHeight="1">
      <c r="A41" s="67"/>
      <c r="D41" s="6" t="s">
        <v>15</v>
      </c>
      <c r="E41" s="6">
        <v>5</v>
      </c>
      <c r="F41" s="6" t="s">
        <v>24</v>
      </c>
      <c r="G41" s="5">
        <v>74</v>
      </c>
      <c r="H41" t="s">
        <v>26</v>
      </c>
      <c r="I41" s="5" t="s">
        <v>40</v>
      </c>
      <c r="J41" s="8">
        <f>E41*G41</f>
        <v>370</v>
      </c>
    </row>
    <row r="42" spans="1:11" ht="15" customHeight="1">
      <c r="A42" s="67"/>
      <c r="G42" s="5"/>
      <c r="J42" s="8"/>
    </row>
    <row r="43" spans="1:11" ht="15" customHeight="1">
      <c r="A43" s="48">
        <v>8</v>
      </c>
      <c r="B43" s="16" t="s">
        <v>82</v>
      </c>
      <c r="C43" s="16"/>
      <c r="D43" s="16"/>
      <c r="E43" s="16"/>
      <c r="F43" s="16"/>
      <c r="G43" s="16"/>
      <c r="H43" s="16"/>
      <c r="I43" s="16"/>
      <c r="J43" s="16"/>
      <c r="K43" s="49"/>
    </row>
    <row r="44" spans="1:11" ht="15" customHeight="1">
      <c r="A44" s="48"/>
      <c r="B44" s="16" t="s">
        <v>83</v>
      </c>
      <c r="C44" s="16"/>
      <c r="D44" s="16"/>
      <c r="E44" s="16"/>
      <c r="F44" s="16"/>
      <c r="G44" s="16"/>
      <c r="H44" s="16"/>
      <c r="I44" s="16"/>
      <c r="J44" s="16"/>
      <c r="K44" s="49"/>
    </row>
    <row r="45" spans="1:11" ht="15" customHeight="1">
      <c r="A45" s="48"/>
      <c r="B45" s="16"/>
      <c r="C45" s="16"/>
      <c r="D45" s="50" t="s">
        <v>15</v>
      </c>
      <c r="E45" s="51">
        <v>3</v>
      </c>
      <c r="F45" s="51" t="s">
        <v>24</v>
      </c>
      <c r="G45" s="52">
        <v>72</v>
      </c>
      <c r="H45" s="35" t="s">
        <v>26</v>
      </c>
      <c r="I45" s="5" t="s">
        <v>40</v>
      </c>
      <c r="J45" s="44">
        <f>E45*G45</f>
        <v>216</v>
      </c>
    </row>
    <row r="46" spans="1:11" ht="15" customHeight="1">
      <c r="A46" s="67"/>
      <c r="G46" s="5"/>
      <c r="J46" s="8"/>
    </row>
    <row r="47" spans="1:11" ht="15" customHeight="1">
      <c r="A47" s="67">
        <v>9</v>
      </c>
      <c r="B47" t="s">
        <v>13</v>
      </c>
      <c r="G47" s="5"/>
      <c r="J47" s="8"/>
    </row>
    <row r="48" spans="1:11" ht="15" customHeight="1">
      <c r="A48" s="67"/>
      <c r="B48" t="s">
        <v>14</v>
      </c>
      <c r="G48" s="5"/>
      <c r="J48" s="8"/>
    </row>
    <row r="49" spans="1:22" ht="15" customHeight="1">
      <c r="A49" s="67"/>
      <c r="G49" s="5"/>
      <c r="J49" s="8"/>
    </row>
    <row r="50" spans="1:22" ht="15" customHeight="1">
      <c r="A50" s="67"/>
      <c r="D50" s="6" t="s">
        <v>15</v>
      </c>
      <c r="E50" s="6">
        <v>3</v>
      </c>
      <c r="F50" s="6" t="s">
        <v>24</v>
      </c>
      <c r="G50" s="5">
        <v>916</v>
      </c>
      <c r="H50" t="s">
        <v>26</v>
      </c>
      <c r="I50" s="5" t="s">
        <v>40</v>
      </c>
      <c r="J50" s="8">
        <f>E50*G50</f>
        <v>2748</v>
      </c>
    </row>
    <row r="51" spans="1:22" ht="15" customHeight="1">
      <c r="A51" s="67">
        <v>10</v>
      </c>
      <c r="B51" t="s">
        <v>61</v>
      </c>
    </row>
    <row r="52" spans="1:22" ht="15" customHeight="1">
      <c r="B52" t="s">
        <v>62</v>
      </c>
      <c r="L52" s="67"/>
      <c r="P52" s="45"/>
      <c r="T52" s="8"/>
    </row>
    <row r="53" spans="1:22" ht="15" customHeight="1">
      <c r="A53" s="67"/>
      <c r="G53" s="4"/>
      <c r="J53" s="8"/>
      <c r="L53" s="67"/>
      <c r="P53" s="45"/>
      <c r="T53" s="8"/>
    </row>
    <row r="54" spans="1:22" ht="15" customHeight="1">
      <c r="A54" s="67"/>
      <c r="D54" s="6" t="s">
        <v>15</v>
      </c>
      <c r="E54" s="6">
        <v>1</v>
      </c>
      <c r="F54" s="6" t="s">
        <v>24</v>
      </c>
      <c r="G54" s="4">
        <v>2456</v>
      </c>
      <c r="H54" t="s">
        <v>27</v>
      </c>
      <c r="I54" s="5" t="s">
        <v>40</v>
      </c>
      <c r="J54" s="8">
        <f>E54*G54</f>
        <v>2456</v>
      </c>
      <c r="L54" s="67"/>
      <c r="M54" s="26"/>
      <c r="N54" s="26"/>
      <c r="O54" s="26"/>
      <c r="P54" s="46"/>
      <c r="Q54" s="26"/>
      <c r="R54" s="26"/>
      <c r="S54" s="26"/>
      <c r="T54" s="47"/>
      <c r="U54" s="26"/>
      <c r="V54" s="26"/>
    </row>
    <row r="55" spans="1:22" ht="15" customHeight="1">
      <c r="A55" s="67">
        <v>11</v>
      </c>
      <c r="B55" t="s">
        <v>105</v>
      </c>
      <c r="D55" s="26"/>
      <c r="E55" s="26"/>
      <c r="F55" s="26"/>
      <c r="G55" s="5"/>
      <c r="J55" s="8"/>
      <c r="L55" s="67"/>
      <c r="M55" s="26"/>
      <c r="N55" s="26"/>
      <c r="O55" s="26"/>
      <c r="P55" s="46"/>
      <c r="Q55" s="26"/>
      <c r="R55" s="26"/>
      <c r="S55" s="26"/>
      <c r="T55" s="47"/>
      <c r="U55" s="26"/>
      <c r="V55" s="26"/>
    </row>
    <row r="56" spans="1:22" ht="15" customHeight="1">
      <c r="A56" s="67"/>
      <c r="B56" t="s">
        <v>106</v>
      </c>
      <c r="D56" s="26"/>
      <c r="E56" s="26"/>
      <c r="F56" s="26"/>
      <c r="G56" s="5"/>
      <c r="J56" s="8"/>
      <c r="L56" s="67"/>
      <c r="M56" s="26"/>
      <c r="N56" s="26"/>
      <c r="O56" s="26"/>
      <c r="P56" s="46"/>
      <c r="Q56" s="26"/>
      <c r="R56" s="26"/>
      <c r="S56" s="26"/>
      <c r="T56" s="47"/>
      <c r="U56" s="26"/>
      <c r="V56" s="26"/>
    </row>
    <row r="57" spans="1:22" ht="15" customHeight="1">
      <c r="A57" s="67"/>
      <c r="D57" s="26"/>
      <c r="E57" s="26"/>
      <c r="F57" s="26"/>
      <c r="G57" s="5"/>
      <c r="J57" s="8"/>
      <c r="L57" s="67"/>
      <c r="M57" s="26"/>
      <c r="N57" s="26"/>
      <c r="O57" s="26"/>
      <c r="P57" s="46"/>
      <c r="Q57" s="26"/>
      <c r="R57" s="26"/>
      <c r="S57" s="26"/>
      <c r="T57" s="47"/>
      <c r="U57" s="26"/>
      <c r="V57" s="26"/>
    </row>
    <row r="58" spans="1:22" ht="15" customHeight="1">
      <c r="A58" s="67"/>
      <c r="D58" s="6" t="s">
        <v>15</v>
      </c>
      <c r="E58" s="6">
        <v>1</v>
      </c>
      <c r="F58" s="6" t="s">
        <v>24</v>
      </c>
      <c r="G58" s="4">
        <v>999</v>
      </c>
      <c r="H58" t="s">
        <v>27</v>
      </c>
      <c r="I58" s="5" t="s">
        <v>40</v>
      </c>
      <c r="J58" s="8">
        <f>E58*G58</f>
        <v>999</v>
      </c>
      <c r="L58" s="67"/>
      <c r="M58" s="26"/>
      <c r="N58" s="26"/>
      <c r="O58" s="26"/>
      <c r="P58" s="46"/>
      <c r="Q58" s="26"/>
      <c r="R58" s="26"/>
      <c r="S58" s="26"/>
      <c r="T58" s="47"/>
      <c r="U58" s="26"/>
      <c r="V58" s="26"/>
    </row>
    <row r="59" spans="1:22" ht="15" customHeight="1">
      <c r="A59" s="67"/>
      <c r="D59" s="26"/>
      <c r="E59" s="26"/>
      <c r="F59" s="26"/>
      <c r="G59" s="5"/>
      <c r="J59" s="8"/>
      <c r="L59" s="67"/>
      <c r="M59" s="26"/>
      <c r="N59" s="26"/>
      <c r="O59" s="26"/>
      <c r="P59" s="46"/>
      <c r="Q59" s="26"/>
      <c r="R59" s="26"/>
      <c r="S59" s="26"/>
      <c r="T59" s="47"/>
      <c r="U59" s="26"/>
      <c r="V59" s="26"/>
    </row>
    <row r="60" spans="1:22" ht="15" customHeight="1">
      <c r="A60" s="67">
        <v>12</v>
      </c>
      <c r="B60" t="s">
        <v>131</v>
      </c>
      <c r="D60" s="26"/>
      <c r="E60" s="26"/>
      <c r="F60" s="26"/>
      <c r="G60" s="5"/>
      <c r="J60" s="8"/>
      <c r="L60" s="67"/>
      <c r="M60" s="26"/>
      <c r="N60" s="26"/>
      <c r="O60" s="26"/>
      <c r="P60" s="46"/>
      <c r="Q60" s="26"/>
      <c r="R60" s="26"/>
      <c r="S60" s="26"/>
      <c r="T60" s="47"/>
      <c r="U60" s="26"/>
      <c r="V60" s="26"/>
    </row>
    <row r="61" spans="1:22" ht="15" customHeight="1">
      <c r="A61" s="67"/>
      <c r="D61" s="26"/>
      <c r="E61" s="26"/>
      <c r="F61" s="26"/>
      <c r="G61" s="5"/>
      <c r="J61" s="8"/>
      <c r="L61" s="67"/>
      <c r="M61" s="26"/>
      <c r="N61" s="26"/>
      <c r="O61" s="26"/>
      <c r="P61" s="46"/>
      <c r="Q61" s="26"/>
      <c r="R61" s="26"/>
      <c r="S61" s="26"/>
      <c r="T61" s="47"/>
      <c r="U61" s="26"/>
      <c r="V61" s="26"/>
    </row>
    <row r="62" spans="1:22" ht="15" customHeight="1">
      <c r="A62" s="67"/>
      <c r="D62" s="6" t="s">
        <v>15</v>
      </c>
      <c r="E62" s="6">
        <v>1</v>
      </c>
      <c r="F62" s="6" t="s">
        <v>24</v>
      </c>
      <c r="G62" s="4">
        <v>1054</v>
      </c>
      <c r="H62" t="s">
        <v>27</v>
      </c>
      <c r="I62" s="5" t="s">
        <v>40</v>
      </c>
      <c r="J62" s="8">
        <f>E62*G62</f>
        <v>1054</v>
      </c>
      <c r="L62" s="67"/>
      <c r="M62" s="26"/>
      <c r="N62" s="26"/>
      <c r="O62" s="26"/>
      <c r="P62" s="46"/>
      <c r="Q62" s="26"/>
      <c r="R62" s="26"/>
      <c r="S62" s="26"/>
      <c r="T62" s="47"/>
      <c r="U62" s="26"/>
      <c r="V62" s="26"/>
    </row>
    <row r="63" spans="1:22" ht="15" customHeight="1">
      <c r="A63" s="67"/>
      <c r="D63" s="26"/>
      <c r="E63" s="26"/>
      <c r="F63" s="26"/>
      <c r="G63" s="5"/>
      <c r="J63" s="8"/>
      <c r="L63" s="67"/>
      <c r="M63" s="26"/>
      <c r="N63" s="26"/>
      <c r="O63" s="26"/>
      <c r="P63" s="46"/>
      <c r="Q63" s="26"/>
      <c r="R63" s="26"/>
      <c r="S63" s="26"/>
      <c r="T63" s="47"/>
      <c r="U63" s="26"/>
      <c r="V63" s="26"/>
    </row>
    <row r="64" spans="1:22" ht="15" customHeight="1">
      <c r="A64" s="67">
        <v>13</v>
      </c>
      <c r="B64" t="s">
        <v>108</v>
      </c>
      <c r="D64" s="26"/>
      <c r="E64" s="26"/>
      <c r="F64" s="26"/>
      <c r="G64" s="5"/>
      <c r="J64" s="8"/>
      <c r="L64" s="67"/>
      <c r="M64" s="26"/>
      <c r="N64" s="26"/>
      <c r="O64" s="26"/>
      <c r="P64" s="46"/>
      <c r="Q64" s="26"/>
      <c r="R64" s="26"/>
      <c r="S64" s="26"/>
      <c r="T64" s="47"/>
      <c r="U64" s="26"/>
      <c r="V64" s="26"/>
    </row>
    <row r="65" spans="1:22" ht="15" customHeight="1">
      <c r="A65" s="67"/>
      <c r="B65" t="s">
        <v>128</v>
      </c>
      <c r="D65" s="26"/>
      <c r="E65" s="26"/>
      <c r="F65" s="26"/>
      <c r="G65" s="5"/>
      <c r="J65" s="8"/>
      <c r="L65" s="67"/>
      <c r="M65" s="26"/>
      <c r="N65" s="26"/>
      <c r="O65" s="26"/>
      <c r="P65" s="46"/>
      <c r="Q65" s="26"/>
      <c r="R65" s="26"/>
      <c r="S65" s="26"/>
      <c r="T65" s="47"/>
      <c r="U65" s="26"/>
      <c r="V65" s="26"/>
    </row>
    <row r="66" spans="1:22" ht="15" customHeight="1">
      <c r="A66" s="67"/>
      <c r="D66" s="6" t="s">
        <v>15</v>
      </c>
      <c r="E66" s="6">
        <v>24</v>
      </c>
      <c r="F66" s="6" t="s">
        <v>24</v>
      </c>
      <c r="G66" s="4">
        <v>34</v>
      </c>
      <c r="H66" t="s">
        <v>27</v>
      </c>
      <c r="I66" s="5" t="s">
        <v>40</v>
      </c>
      <c r="J66" s="8">
        <f>E66*G66</f>
        <v>816</v>
      </c>
      <c r="L66" s="67"/>
      <c r="M66" s="26"/>
      <c r="N66" s="26"/>
      <c r="O66" s="26"/>
      <c r="P66" s="46"/>
      <c r="Q66" s="26"/>
      <c r="R66" s="26"/>
      <c r="S66" s="26"/>
      <c r="T66" s="47"/>
      <c r="U66" s="26"/>
      <c r="V66" s="26"/>
    </row>
    <row r="67" spans="1:22" ht="15" customHeight="1">
      <c r="A67" s="67"/>
      <c r="D67" s="26"/>
      <c r="E67" s="26"/>
      <c r="F67" s="26"/>
      <c r="G67" s="5"/>
      <c r="J67" s="8"/>
      <c r="L67" s="67"/>
      <c r="M67" s="26"/>
      <c r="N67" s="26"/>
      <c r="O67" s="26"/>
      <c r="P67" s="46"/>
      <c r="Q67" s="26"/>
      <c r="R67" s="26"/>
      <c r="S67" s="26"/>
      <c r="T67" s="47"/>
      <c r="U67" s="26"/>
      <c r="V67" s="26"/>
    </row>
    <row r="68" spans="1:22" ht="15" customHeight="1">
      <c r="A68" s="67">
        <v>14</v>
      </c>
      <c r="B68" t="s">
        <v>130</v>
      </c>
      <c r="G68" s="5"/>
      <c r="J68" s="8"/>
      <c r="L68" s="67"/>
      <c r="M68" s="26"/>
      <c r="N68" s="26"/>
      <c r="O68" s="26"/>
      <c r="P68" s="46"/>
      <c r="Q68" s="26"/>
      <c r="R68" s="26"/>
      <c r="S68" s="26"/>
      <c r="T68" s="47"/>
      <c r="U68" s="26"/>
      <c r="V68" s="26"/>
    </row>
    <row r="69" spans="1:22" ht="15" customHeight="1">
      <c r="B69" t="s">
        <v>129</v>
      </c>
      <c r="G69" s="5"/>
      <c r="J69" s="8"/>
      <c r="L69" s="67"/>
      <c r="M69" s="26"/>
      <c r="N69" s="26"/>
      <c r="O69" s="26"/>
      <c r="P69" s="46"/>
      <c r="Q69" s="26"/>
      <c r="R69" s="26"/>
      <c r="S69" s="26"/>
      <c r="T69" s="47"/>
      <c r="U69" s="26"/>
      <c r="V69" s="26"/>
    </row>
    <row r="70" spans="1:22" ht="8.25" customHeight="1">
      <c r="A70" s="67"/>
      <c r="G70" s="5"/>
      <c r="J70" s="8"/>
      <c r="L70" s="67"/>
      <c r="M70" s="26"/>
      <c r="N70" s="26"/>
      <c r="O70" s="26"/>
      <c r="P70" s="46"/>
      <c r="Q70" s="26"/>
      <c r="R70" s="26"/>
      <c r="S70" s="26"/>
      <c r="T70" s="47"/>
      <c r="U70" s="26"/>
      <c r="V70" s="26"/>
    </row>
    <row r="71" spans="1:22" ht="15" customHeight="1">
      <c r="A71" s="67"/>
      <c r="D71" s="6" t="s">
        <v>15</v>
      </c>
      <c r="E71" s="6">
        <v>3</v>
      </c>
      <c r="F71" s="6" t="s">
        <v>24</v>
      </c>
      <c r="G71" s="5">
        <v>3185</v>
      </c>
      <c r="H71" t="s">
        <v>26</v>
      </c>
      <c r="I71" s="5" t="s">
        <v>40</v>
      </c>
      <c r="J71" s="8">
        <f>E71*G71</f>
        <v>9555</v>
      </c>
      <c r="L71" s="67"/>
      <c r="M71" s="26"/>
      <c r="N71" s="26"/>
      <c r="O71" s="26"/>
      <c r="P71" s="46"/>
      <c r="Q71" s="26"/>
      <c r="R71" s="26"/>
      <c r="S71" s="26"/>
      <c r="T71" s="47"/>
      <c r="U71" s="26"/>
      <c r="V71" s="26"/>
    </row>
    <row r="72" spans="1:22" ht="15" customHeight="1">
      <c r="A72" s="67"/>
      <c r="G72" s="5"/>
      <c r="J72" s="8"/>
      <c r="L72" s="67"/>
      <c r="M72" s="26"/>
      <c r="N72" s="26"/>
      <c r="O72" s="26"/>
      <c r="P72" s="46"/>
      <c r="Q72" s="26"/>
      <c r="R72" s="26"/>
      <c r="S72" s="26"/>
      <c r="T72" s="47"/>
      <c r="U72" s="26"/>
      <c r="V72" s="26"/>
    </row>
    <row r="73" spans="1:22" ht="15" customHeight="1">
      <c r="A73" s="67"/>
      <c r="G73" s="5"/>
      <c r="I73" s="11"/>
      <c r="J73" s="9"/>
      <c r="L73" s="67"/>
      <c r="M73" s="26"/>
      <c r="N73" s="26"/>
      <c r="O73" s="26"/>
      <c r="P73" s="46"/>
      <c r="Q73" s="26"/>
      <c r="R73" s="26"/>
      <c r="S73" s="26"/>
      <c r="T73" s="47"/>
      <c r="U73" s="26"/>
      <c r="V73" s="26"/>
    </row>
    <row r="74" spans="1:22">
      <c r="A74" s="67"/>
      <c r="J74" s="8"/>
      <c r="L74" s="67"/>
      <c r="M74" s="26"/>
      <c r="N74" s="26"/>
      <c r="O74" s="26"/>
      <c r="P74" s="26"/>
      <c r="Q74" s="26"/>
      <c r="R74" s="37"/>
      <c r="S74" s="26"/>
      <c r="T74" s="47"/>
      <c r="U74" s="26"/>
      <c r="V74" s="26"/>
    </row>
    <row r="75" spans="1:22">
      <c r="A75" s="67"/>
      <c r="H75" t="s">
        <v>28</v>
      </c>
      <c r="I75" s="5" t="s">
        <v>40</v>
      </c>
      <c r="J75" s="8">
        <f>SUM(J11:J72)</f>
        <v>52530</v>
      </c>
      <c r="L75" s="67"/>
      <c r="M75" s="26"/>
      <c r="N75" s="26"/>
      <c r="O75" s="26"/>
      <c r="P75" s="26"/>
      <c r="Q75" s="26"/>
      <c r="R75" s="37"/>
      <c r="S75" s="26"/>
      <c r="T75" s="47"/>
      <c r="U75" s="26"/>
      <c r="V75" s="26"/>
    </row>
    <row r="76" spans="1:22">
      <c r="B76" s="3" t="s">
        <v>86</v>
      </c>
      <c r="L76" s="67"/>
      <c r="M76" s="26"/>
      <c r="N76" s="26"/>
      <c r="O76" s="26"/>
      <c r="P76" s="26"/>
      <c r="Q76" s="26"/>
      <c r="R76" s="37"/>
      <c r="S76" s="26"/>
      <c r="T76" s="47"/>
      <c r="U76" s="26"/>
      <c r="V76" s="26"/>
    </row>
    <row r="77" spans="1:22" ht="8.25" customHeight="1">
      <c r="L77" s="67"/>
      <c r="M77" s="26"/>
      <c r="N77" s="26"/>
      <c r="O77" s="26"/>
      <c r="P77" s="26"/>
      <c r="Q77" s="26"/>
      <c r="R77" s="37"/>
      <c r="S77" s="26"/>
      <c r="T77" s="47"/>
      <c r="U77" s="26"/>
      <c r="V77" s="26"/>
    </row>
    <row r="78" spans="1:22" ht="15.95" customHeight="1">
      <c r="A78" s="67">
        <v>1</v>
      </c>
      <c r="B78" t="s">
        <v>87</v>
      </c>
      <c r="L78" s="67"/>
      <c r="M78" s="26"/>
      <c r="N78" s="26"/>
      <c r="O78" s="26"/>
      <c r="P78" s="26"/>
      <c r="Q78" s="26"/>
      <c r="R78" s="37"/>
      <c r="S78" s="26"/>
      <c r="T78" s="47"/>
      <c r="U78" s="26"/>
      <c r="V78" s="26"/>
    </row>
    <row r="79" spans="1:22" ht="15.95" customHeight="1">
      <c r="A79" s="67"/>
      <c r="B79" t="s">
        <v>88</v>
      </c>
      <c r="L79" s="67"/>
      <c r="M79" s="26"/>
      <c r="N79" s="26"/>
      <c r="O79" s="26"/>
      <c r="P79" s="26"/>
      <c r="Q79" s="26"/>
      <c r="R79" s="37"/>
      <c r="S79" s="26"/>
      <c r="T79" s="47"/>
      <c r="U79" s="26"/>
      <c r="V79" s="26"/>
    </row>
    <row r="80" spans="1:22" ht="15.95" customHeight="1">
      <c r="A80" s="67"/>
      <c r="L80" s="67"/>
      <c r="M80" s="26"/>
      <c r="N80" s="26"/>
      <c r="O80" s="26"/>
      <c r="P80" s="26"/>
      <c r="Q80" s="26"/>
      <c r="R80" s="37"/>
      <c r="S80" s="26"/>
      <c r="T80" s="47"/>
      <c r="U80" s="26"/>
      <c r="V80" s="26"/>
    </row>
    <row r="81" spans="1:22" ht="15.95" customHeight="1">
      <c r="A81" s="67"/>
      <c r="D81" t="s">
        <v>15</v>
      </c>
      <c r="E81">
        <v>9</v>
      </c>
      <c r="F81" t="s">
        <v>24</v>
      </c>
      <c r="G81" s="5">
        <v>497</v>
      </c>
      <c r="H81" t="s">
        <v>26</v>
      </c>
      <c r="I81" s="5" t="s">
        <v>40</v>
      </c>
      <c r="J81" s="8">
        <f>E81*G81</f>
        <v>4473</v>
      </c>
      <c r="L81" s="67"/>
      <c r="M81" s="26"/>
      <c r="N81" s="26"/>
      <c r="O81" s="26"/>
      <c r="P81" s="26"/>
      <c r="Q81" s="26"/>
      <c r="R81" s="37"/>
      <c r="S81" s="26"/>
      <c r="T81" s="47"/>
      <c r="U81" s="26"/>
      <c r="V81" s="26"/>
    </row>
    <row r="82" spans="1:22" ht="15.95" customHeight="1">
      <c r="A82" s="67">
        <v>2</v>
      </c>
      <c r="B82" t="s">
        <v>116</v>
      </c>
      <c r="G82" s="5"/>
      <c r="J82" s="8"/>
      <c r="L82" s="67"/>
      <c r="M82" s="26"/>
      <c r="N82" s="26"/>
      <c r="O82" s="26"/>
      <c r="P82" s="26"/>
      <c r="Q82" s="26"/>
      <c r="R82" s="37"/>
      <c r="S82" s="26"/>
      <c r="T82" s="47"/>
      <c r="U82" s="26"/>
      <c r="V82" s="26"/>
    </row>
    <row r="83" spans="1:22" ht="15.95" customHeight="1">
      <c r="A83" s="67"/>
      <c r="B83" t="s">
        <v>88</v>
      </c>
      <c r="G83" s="5"/>
      <c r="J83" s="8"/>
      <c r="L83" s="67"/>
      <c r="M83" s="26"/>
      <c r="N83" s="26"/>
      <c r="O83" s="26"/>
      <c r="P83" s="26"/>
      <c r="Q83" s="26"/>
      <c r="R83" s="37"/>
      <c r="S83" s="26"/>
      <c r="T83" s="47"/>
      <c r="U83" s="26"/>
      <c r="V83" s="26"/>
    </row>
    <row r="84" spans="1:22" ht="15.95" customHeight="1">
      <c r="A84" s="67"/>
      <c r="G84" s="5"/>
      <c r="J84" s="8"/>
      <c r="L84" s="67"/>
      <c r="M84" s="26"/>
      <c r="N84" s="26"/>
      <c r="O84" s="26"/>
      <c r="P84" s="26"/>
      <c r="Q84" s="26"/>
      <c r="R84" s="37"/>
      <c r="S84" s="26"/>
      <c r="T84" s="47"/>
      <c r="U84" s="26"/>
      <c r="V84" s="26"/>
    </row>
    <row r="85" spans="1:22" ht="15.95" customHeight="1">
      <c r="A85" s="67"/>
      <c r="D85" t="s">
        <v>15</v>
      </c>
      <c r="E85">
        <v>4</v>
      </c>
      <c r="F85" t="s">
        <v>24</v>
      </c>
      <c r="G85" s="5">
        <v>497</v>
      </c>
      <c r="H85" t="s">
        <v>26</v>
      </c>
      <c r="I85" s="5" t="s">
        <v>40</v>
      </c>
      <c r="J85" s="8">
        <f>E85*G85</f>
        <v>1988</v>
      </c>
      <c r="L85" s="67"/>
      <c r="M85" s="26"/>
      <c r="N85" s="26"/>
      <c r="O85" s="26"/>
      <c r="P85" s="26"/>
      <c r="Q85" s="26"/>
      <c r="R85" s="37"/>
      <c r="S85" s="26"/>
      <c r="T85" s="47"/>
      <c r="U85" s="26"/>
      <c r="V85" s="26"/>
    </row>
    <row r="86" spans="1:22" ht="15.95" customHeight="1">
      <c r="A86" s="67">
        <v>2</v>
      </c>
      <c r="B86" t="s">
        <v>89</v>
      </c>
      <c r="G86" s="5"/>
      <c r="J86" s="8"/>
      <c r="M86" s="26"/>
      <c r="N86" s="26"/>
      <c r="O86" s="26"/>
      <c r="P86" s="26"/>
      <c r="Q86" s="26"/>
      <c r="R86" s="37"/>
      <c r="S86" s="26"/>
      <c r="T86" s="47"/>
      <c r="U86" s="26"/>
      <c r="V86" s="26"/>
    </row>
    <row r="87" spans="1:22" ht="15.95" customHeight="1">
      <c r="A87" s="67"/>
      <c r="B87" t="s">
        <v>90</v>
      </c>
      <c r="G87" s="5"/>
      <c r="J87" s="8"/>
      <c r="M87" s="26"/>
      <c r="N87" s="26"/>
      <c r="O87" s="26"/>
      <c r="P87" s="26"/>
      <c r="Q87" s="26"/>
      <c r="R87" s="37"/>
      <c r="S87" s="26"/>
      <c r="T87" s="47"/>
      <c r="U87" s="26"/>
      <c r="V87" s="26"/>
    </row>
    <row r="88" spans="1:22" ht="15.95" customHeight="1">
      <c r="A88" s="67"/>
      <c r="G88" s="5"/>
      <c r="J88" s="8"/>
      <c r="L88" s="67"/>
      <c r="M88" s="26"/>
      <c r="N88" s="26"/>
      <c r="O88" s="26"/>
      <c r="P88" s="26"/>
      <c r="Q88" s="26"/>
      <c r="R88" s="37"/>
      <c r="S88" s="26"/>
      <c r="T88" s="47"/>
      <c r="U88" s="26"/>
      <c r="V88" s="26"/>
    </row>
    <row r="89" spans="1:22" ht="15.95" customHeight="1">
      <c r="A89" s="67"/>
      <c r="D89" t="s">
        <v>15</v>
      </c>
      <c r="E89">
        <v>3</v>
      </c>
      <c r="F89" t="s">
        <v>24</v>
      </c>
      <c r="G89" s="5">
        <v>72</v>
      </c>
      <c r="H89" t="s">
        <v>26</v>
      </c>
      <c r="I89" s="5" t="s">
        <v>40</v>
      </c>
      <c r="J89" s="8">
        <f>E89*G89</f>
        <v>216</v>
      </c>
      <c r="L89" s="67"/>
      <c r="M89" s="26"/>
      <c r="N89" s="26"/>
      <c r="O89" s="26"/>
      <c r="P89" s="26"/>
      <c r="Q89" s="26"/>
      <c r="R89" s="37"/>
      <c r="S89" s="26"/>
      <c r="T89" s="47"/>
      <c r="U89" s="26"/>
      <c r="V89" s="26"/>
    </row>
    <row r="90" spans="1:22" ht="15.95" customHeight="1">
      <c r="A90" s="67">
        <v>3</v>
      </c>
      <c r="B90" t="s">
        <v>91</v>
      </c>
      <c r="G90" s="5"/>
      <c r="J90" s="8"/>
      <c r="L90" s="67"/>
      <c r="M90" s="26"/>
      <c r="N90" s="26"/>
      <c r="O90" s="26"/>
      <c r="P90" s="26"/>
      <c r="Q90" s="26"/>
      <c r="R90" s="37"/>
      <c r="S90" s="26"/>
      <c r="T90" s="47"/>
      <c r="U90" s="26"/>
      <c r="V90" s="26"/>
    </row>
    <row r="91" spans="1:22" ht="15.95" customHeight="1">
      <c r="A91" s="67"/>
      <c r="B91" t="s">
        <v>92</v>
      </c>
      <c r="G91" s="5"/>
      <c r="J91" s="8"/>
      <c r="L91" s="67"/>
      <c r="M91" s="26"/>
      <c r="N91" s="26"/>
      <c r="O91" s="26"/>
      <c r="P91" s="26"/>
      <c r="Q91" s="26"/>
      <c r="R91" s="37"/>
      <c r="S91" s="26"/>
      <c r="T91" s="47"/>
      <c r="U91" s="26"/>
      <c r="V91" s="26"/>
    </row>
    <row r="92" spans="1:22" ht="15.95" customHeight="1">
      <c r="A92" s="67"/>
      <c r="D92" t="s">
        <v>15</v>
      </c>
      <c r="E92">
        <v>3</v>
      </c>
      <c r="F92" t="s">
        <v>24</v>
      </c>
      <c r="G92" s="5">
        <v>153</v>
      </c>
      <c r="H92" t="s">
        <v>26</v>
      </c>
      <c r="I92" s="5" t="s">
        <v>40</v>
      </c>
      <c r="J92" s="8">
        <f>E92*G92</f>
        <v>459</v>
      </c>
      <c r="L92" s="67"/>
      <c r="M92" s="26"/>
      <c r="N92" s="26"/>
      <c r="O92" s="26"/>
      <c r="P92" s="26"/>
      <c r="Q92" s="26"/>
      <c r="R92" s="37"/>
      <c r="S92" s="26"/>
      <c r="T92" s="47"/>
      <c r="U92" s="26"/>
      <c r="V92" s="26"/>
    </row>
    <row r="93" spans="1:22" ht="15.95" customHeight="1">
      <c r="A93" s="67">
        <v>4</v>
      </c>
      <c r="B93" t="s">
        <v>93</v>
      </c>
      <c r="G93" s="5"/>
      <c r="J93" s="8"/>
      <c r="L93" s="67"/>
      <c r="M93" s="26"/>
      <c r="N93" s="26"/>
      <c r="O93" s="26"/>
      <c r="P93" s="26"/>
      <c r="Q93" s="26"/>
      <c r="R93" s="37"/>
      <c r="S93" s="26"/>
      <c r="T93" s="47"/>
      <c r="U93" s="26"/>
      <c r="V93" s="26"/>
    </row>
    <row r="94" spans="1:22" ht="15.95" customHeight="1">
      <c r="G94" s="5"/>
      <c r="J94" s="8"/>
      <c r="L94" s="67"/>
      <c r="M94" s="26"/>
      <c r="N94" s="26"/>
      <c r="O94" s="26"/>
      <c r="P94" s="26"/>
      <c r="Q94" s="26"/>
      <c r="R94" s="37"/>
      <c r="S94" s="26"/>
      <c r="T94" s="47"/>
      <c r="U94" s="26"/>
      <c r="V94" s="26"/>
    </row>
    <row r="95" spans="1:22" ht="15.95" customHeight="1">
      <c r="D95" t="s">
        <v>15</v>
      </c>
      <c r="E95">
        <v>3</v>
      </c>
      <c r="F95" t="s">
        <v>24</v>
      </c>
      <c r="G95" s="5">
        <v>199</v>
      </c>
      <c r="H95" t="s">
        <v>26</v>
      </c>
      <c r="I95" s="5" t="s">
        <v>40</v>
      </c>
      <c r="J95" s="8">
        <f>E95*G95</f>
        <v>597</v>
      </c>
      <c r="L95" s="67"/>
      <c r="M95" s="26"/>
      <c r="N95" s="26"/>
      <c r="O95" s="26"/>
      <c r="P95" s="26"/>
      <c r="Q95" s="26"/>
      <c r="R95" s="37"/>
      <c r="S95" s="26"/>
      <c r="T95" s="47"/>
      <c r="U95" s="26"/>
      <c r="V95" s="26"/>
    </row>
    <row r="96" spans="1:22" ht="15.95" customHeight="1">
      <c r="J96" s="9"/>
      <c r="L96" s="67"/>
      <c r="M96" s="26"/>
      <c r="N96" s="26"/>
      <c r="O96" s="26"/>
      <c r="P96" s="26"/>
      <c r="Q96" s="26"/>
      <c r="R96" s="37"/>
      <c r="S96" s="26"/>
      <c r="T96" s="47"/>
      <c r="U96" s="26"/>
      <c r="V96" s="26"/>
    </row>
    <row r="97" spans="1:22" ht="15.95" customHeight="1">
      <c r="J97" s="8"/>
      <c r="L97" s="67"/>
      <c r="M97" s="26"/>
      <c r="N97" s="26"/>
      <c r="O97" s="26"/>
      <c r="P97" s="26"/>
      <c r="Q97" s="26"/>
      <c r="R97" s="37"/>
      <c r="S97" s="26"/>
      <c r="T97" s="47"/>
      <c r="U97" s="26"/>
      <c r="V97" s="26"/>
    </row>
    <row r="98" spans="1:22" ht="15.95" customHeight="1">
      <c r="G98" s="75" t="s">
        <v>94</v>
      </c>
      <c r="H98" s="75"/>
      <c r="I98" s="67"/>
      <c r="J98" s="8">
        <f>SUM(J81:J96)</f>
        <v>7733</v>
      </c>
      <c r="L98" s="67"/>
      <c r="M98" s="26"/>
      <c r="N98" s="26"/>
      <c r="O98" s="26"/>
      <c r="P98" s="26"/>
      <c r="Q98" s="26"/>
      <c r="R98" s="37"/>
      <c r="S98" s="26"/>
      <c r="T98" s="47"/>
      <c r="U98" s="26"/>
      <c r="V98" s="26"/>
    </row>
    <row r="99" spans="1:22" ht="15.95" customHeight="1">
      <c r="A99" s="67"/>
      <c r="J99" s="8"/>
      <c r="L99" s="67"/>
      <c r="M99" s="26"/>
      <c r="N99" s="26"/>
      <c r="O99" s="26"/>
      <c r="P99" s="26"/>
      <c r="Q99" s="26"/>
      <c r="R99" s="37"/>
      <c r="S99" s="26"/>
      <c r="T99" s="47"/>
      <c r="U99" s="26"/>
      <c r="V99" s="26"/>
    </row>
    <row r="100" spans="1:22">
      <c r="A100" s="67"/>
      <c r="G100" s="67"/>
      <c r="H100" s="67"/>
      <c r="I100" s="67"/>
      <c r="J100" s="8"/>
      <c r="L100" s="67"/>
      <c r="M100" s="26"/>
      <c r="N100" s="26"/>
      <c r="O100" s="26"/>
      <c r="P100" s="26"/>
      <c r="Q100" s="26"/>
      <c r="R100" s="37"/>
      <c r="S100" s="26"/>
      <c r="T100" s="47"/>
      <c r="U100" s="26"/>
      <c r="V100" s="26"/>
    </row>
    <row r="102" spans="1:22" ht="60.75" customHeight="1">
      <c r="B102" s="14" t="s">
        <v>132</v>
      </c>
      <c r="E102" s="68" t="s">
        <v>133</v>
      </c>
      <c r="F102" s="68"/>
      <c r="G102" s="68"/>
      <c r="H102" s="68"/>
      <c r="I102" s="65"/>
      <c r="J102" s="65"/>
    </row>
  </sheetData>
  <mergeCells count="7">
    <mergeCell ref="E102:H102"/>
    <mergeCell ref="A1:J1"/>
    <mergeCell ref="C3:J3"/>
    <mergeCell ref="B4:C4"/>
    <mergeCell ref="D4:F4"/>
    <mergeCell ref="I4:J4"/>
    <mergeCell ref="G98:H98"/>
  </mergeCells>
  <pageMargins left="0.7" right="0.41" top="0.38" bottom="0.34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134"/>
  <sheetViews>
    <sheetView topLeftCell="B1" workbookViewId="0">
      <selection activeCell="C2" sqref="C2:J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4" customWidth="1"/>
    <col min="10" max="10" width="12.7109375" customWidth="1"/>
  </cols>
  <sheetData>
    <row r="1" spans="1:11" ht="18.75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  <c r="K1" s="10"/>
    </row>
    <row r="2" spans="1:11" ht="19.5" customHeight="1">
      <c r="C2" s="35" t="s">
        <v>119</v>
      </c>
    </row>
    <row r="3" spans="1:11" ht="71.25" customHeight="1">
      <c r="B3" s="59" t="s">
        <v>0</v>
      </c>
      <c r="C3" s="70" t="s">
        <v>118</v>
      </c>
      <c r="D3" s="70"/>
      <c r="E3" s="70"/>
      <c r="F3" s="70"/>
      <c r="G3" s="70"/>
      <c r="H3" s="70"/>
      <c r="I3" s="70"/>
      <c r="J3" s="70"/>
    </row>
    <row r="4" spans="1:11" ht="23.25" customHeight="1">
      <c r="A4" s="2" t="s">
        <v>1</v>
      </c>
      <c r="B4" s="71" t="s">
        <v>2</v>
      </c>
      <c r="C4" s="71"/>
      <c r="D4" s="72" t="s">
        <v>3</v>
      </c>
      <c r="E4" s="73"/>
      <c r="F4" s="74"/>
      <c r="G4" s="2" t="s">
        <v>4</v>
      </c>
      <c r="H4" s="2" t="s">
        <v>5</v>
      </c>
      <c r="I4" s="72" t="s">
        <v>6</v>
      </c>
      <c r="J4" s="74"/>
    </row>
    <row r="5" spans="1:11" ht="9" customHeight="1">
      <c r="A5" s="42"/>
      <c r="B5" s="42"/>
      <c r="C5" s="42"/>
      <c r="D5" s="42"/>
      <c r="E5" s="42"/>
      <c r="F5" s="42"/>
      <c r="G5" s="42"/>
      <c r="H5" s="42"/>
      <c r="I5" s="42"/>
      <c r="J5" s="42"/>
    </row>
    <row r="6" spans="1:11" ht="13.5" customHeight="1">
      <c r="B6" s="3" t="s">
        <v>7</v>
      </c>
    </row>
    <row r="7" spans="1:11" ht="5.25" customHeight="1"/>
    <row r="8" spans="1:11" ht="15" customHeight="1">
      <c r="A8" s="1">
        <v>1</v>
      </c>
      <c r="B8" t="s">
        <v>8</v>
      </c>
    </row>
    <row r="9" spans="1:11" ht="15" customHeight="1">
      <c r="A9" s="1"/>
      <c r="B9" t="s">
        <v>9</v>
      </c>
    </row>
    <row r="10" spans="1:11" ht="8.25" customHeight="1">
      <c r="A10" s="1"/>
    </row>
    <row r="11" spans="1:11" ht="15" customHeight="1">
      <c r="A11" s="40"/>
      <c r="B11" t="s">
        <v>74</v>
      </c>
      <c r="C11" t="s">
        <v>102</v>
      </c>
      <c r="D11" t="s">
        <v>15</v>
      </c>
      <c r="E11" s="5">
        <v>7</v>
      </c>
      <c r="F11" t="s">
        <v>16</v>
      </c>
    </row>
    <row r="12" spans="1:11" ht="15" customHeight="1">
      <c r="A12" s="40"/>
      <c r="B12" t="s">
        <v>75</v>
      </c>
      <c r="C12" t="s">
        <v>68</v>
      </c>
      <c r="D12" t="s">
        <v>15</v>
      </c>
      <c r="E12" s="5">
        <v>1</v>
      </c>
      <c r="F12" t="s">
        <v>16</v>
      </c>
    </row>
    <row r="13" spans="1:11" ht="15" customHeight="1">
      <c r="A13" s="40"/>
      <c r="B13" t="s">
        <v>76</v>
      </c>
      <c r="C13" t="s">
        <v>67</v>
      </c>
      <c r="D13" t="s">
        <v>15</v>
      </c>
      <c r="E13" s="5">
        <v>4</v>
      </c>
      <c r="F13" t="s">
        <v>16</v>
      </c>
    </row>
    <row r="14" spans="1:11" ht="15" customHeight="1">
      <c r="A14" s="1"/>
      <c r="D14" s="6" t="s">
        <v>15</v>
      </c>
      <c r="E14" s="7">
        <f>SUM(E11:E13)</f>
        <v>12</v>
      </c>
      <c r="F14" s="6" t="s">
        <v>16</v>
      </c>
      <c r="G14" s="5">
        <v>910</v>
      </c>
      <c r="H14" t="s">
        <v>17</v>
      </c>
      <c r="I14" s="5" t="s">
        <v>40</v>
      </c>
      <c r="J14" s="8">
        <f>E14*G14</f>
        <v>10920</v>
      </c>
    </row>
    <row r="15" spans="1:11" ht="7.5" customHeight="1">
      <c r="A15" s="1"/>
    </row>
    <row r="16" spans="1:11" ht="15" customHeight="1">
      <c r="A16" s="40">
        <v>2</v>
      </c>
      <c r="B16" t="s">
        <v>77</v>
      </c>
    </row>
    <row r="17" spans="1:10" ht="15" customHeight="1">
      <c r="A17" s="40"/>
      <c r="B17" t="s">
        <v>78</v>
      </c>
    </row>
    <row r="18" spans="1:10" ht="9" customHeight="1">
      <c r="A18" s="40"/>
    </row>
    <row r="19" spans="1:10" ht="15" customHeight="1">
      <c r="A19" s="40"/>
      <c r="B19" t="s">
        <v>79</v>
      </c>
      <c r="C19" t="s">
        <v>68</v>
      </c>
      <c r="D19" t="s">
        <v>15</v>
      </c>
      <c r="E19" s="5">
        <v>1</v>
      </c>
      <c r="F19" t="s">
        <v>16</v>
      </c>
    </row>
    <row r="20" spans="1:10" ht="15" customHeight="1">
      <c r="A20" s="40"/>
      <c r="B20" t="s">
        <v>75</v>
      </c>
      <c r="C20" t="s">
        <v>68</v>
      </c>
      <c r="D20" t="s">
        <v>15</v>
      </c>
      <c r="E20" s="5">
        <v>1</v>
      </c>
      <c r="F20" t="s">
        <v>16</v>
      </c>
    </row>
    <row r="21" spans="1:10" ht="15" customHeight="1">
      <c r="A21" s="40"/>
      <c r="D21" s="6" t="s">
        <v>15</v>
      </c>
      <c r="E21" s="7">
        <f>SUM(E19:E20)</f>
        <v>2</v>
      </c>
      <c r="F21" s="6" t="s">
        <v>16</v>
      </c>
      <c r="G21" s="5">
        <v>742</v>
      </c>
      <c r="H21" t="s">
        <v>81</v>
      </c>
      <c r="I21" s="5" t="s">
        <v>40</v>
      </c>
      <c r="J21" s="8">
        <f>E21*G21</f>
        <v>1484</v>
      </c>
    </row>
    <row r="22" spans="1:10" ht="15" customHeight="1">
      <c r="A22" s="40"/>
    </row>
    <row r="23" spans="1:10" ht="15" customHeight="1">
      <c r="A23" s="1">
        <v>2</v>
      </c>
      <c r="B23" t="s">
        <v>18</v>
      </c>
    </row>
    <row r="24" spans="1:10" ht="15" customHeight="1">
      <c r="A24" s="1"/>
      <c r="B24" t="s">
        <v>19</v>
      </c>
    </row>
    <row r="25" spans="1:10" ht="15" customHeight="1">
      <c r="A25" s="1"/>
      <c r="B25" t="s">
        <v>10</v>
      </c>
    </row>
    <row r="26" spans="1:10" ht="15" customHeight="1">
      <c r="A26" s="1"/>
      <c r="C26" t="s">
        <v>103</v>
      </c>
      <c r="D26" s="6" t="s">
        <v>15</v>
      </c>
      <c r="E26" s="7">
        <v>20</v>
      </c>
      <c r="F26" s="6" t="s">
        <v>20</v>
      </c>
      <c r="G26" s="5">
        <v>118</v>
      </c>
      <c r="H26" t="s">
        <v>21</v>
      </c>
      <c r="I26" s="5" t="s">
        <v>40</v>
      </c>
      <c r="J26" s="8">
        <f>E26*G26</f>
        <v>2360</v>
      </c>
    </row>
    <row r="27" spans="1:10" ht="9.75" customHeight="1">
      <c r="A27" s="1"/>
      <c r="G27" s="4"/>
      <c r="J27" s="8"/>
    </row>
    <row r="28" spans="1:10" ht="15" customHeight="1">
      <c r="A28" s="40">
        <v>3</v>
      </c>
      <c r="B28" t="s">
        <v>70</v>
      </c>
      <c r="G28" s="4"/>
      <c r="J28" s="8"/>
    </row>
    <row r="29" spans="1:10" ht="15" customHeight="1">
      <c r="A29" s="40"/>
      <c r="B29" t="s">
        <v>71</v>
      </c>
      <c r="G29" s="4"/>
      <c r="J29" s="8"/>
    </row>
    <row r="30" spans="1:10" ht="15" customHeight="1">
      <c r="A30" s="40"/>
      <c r="B30" t="s">
        <v>72</v>
      </c>
      <c r="G30" s="4"/>
      <c r="J30" s="8"/>
    </row>
    <row r="31" spans="1:10" ht="10.5" customHeight="1">
      <c r="A31" s="40"/>
      <c r="G31" s="4"/>
      <c r="J31" s="8"/>
    </row>
    <row r="32" spans="1:10" ht="15" customHeight="1">
      <c r="A32" s="40"/>
      <c r="D32" s="6" t="s">
        <v>15</v>
      </c>
      <c r="E32" s="7">
        <v>88</v>
      </c>
      <c r="F32" s="6" t="s">
        <v>20</v>
      </c>
      <c r="G32" s="5">
        <v>213</v>
      </c>
      <c r="H32" t="s">
        <v>21</v>
      </c>
      <c r="I32" s="5" t="s">
        <v>40</v>
      </c>
      <c r="J32" s="8">
        <f>E32*G32</f>
        <v>18744</v>
      </c>
    </row>
    <row r="33" spans="1:10" ht="9.75" customHeight="1">
      <c r="A33" s="40"/>
      <c r="G33" s="4"/>
      <c r="J33" s="8"/>
    </row>
    <row r="34" spans="1:10" ht="15" customHeight="1">
      <c r="A34" s="40">
        <v>4</v>
      </c>
      <c r="B34" t="s">
        <v>11</v>
      </c>
      <c r="J34" s="8"/>
    </row>
    <row r="35" spans="1:10" ht="15" customHeight="1">
      <c r="A35" s="40"/>
      <c r="B35" t="s">
        <v>12</v>
      </c>
      <c r="J35" s="8"/>
    </row>
    <row r="36" spans="1:10" ht="10.5" customHeight="1">
      <c r="A36" s="40"/>
      <c r="J36" s="8"/>
    </row>
    <row r="37" spans="1:10" ht="15" customHeight="1">
      <c r="A37" s="40"/>
      <c r="C37" t="s">
        <v>101</v>
      </c>
      <c r="D37" s="6" t="s">
        <v>15</v>
      </c>
      <c r="E37" s="7">
        <v>12</v>
      </c>
      <c r="F37" s="6" t="s">
        <v>24</v>
      </c>
      <c r="G37" s="5">
        <v>54</v>
      </c>
      <c r="H37" t="s">
        <v>25</v>
      </c>
      <c r="I37" s="5" t="s">
        <v>40</v>
      </c>
      <c r="J37" s="44">
        <f>E37*G37</f>
        <v>648</v>
      </c>
    </row>
    <row r="38" spans="1:10" ht="8.25" customHeight="1">
      <c r="A38" s="40"/>
      <c r="G38" s="4"/>
      <c r="J38" s="8"/>
    </row>
    <row r="39" spans="1:10" ht="15" customHeight="1">
      <c r="A39" s="40">
        <v>5</v>
      </c>
      <c r="B39" t="s">
        <v>23</v>
      </c>
      <c r="J39" s="8"/>
    </row>
    <row r="40" spans="1:10" ht="15" customHeight="1">
      <c r="A40" s="40"/>
      <c r="B40" t="s">
        <v>22</v>
      </c>
      <c r="J40" s="8"/>
    </row>
    <row r="41" spans="1:10" ht="8.25" customHeight="1">
      <c r="A41" s="40"/>
      <c r="J41" s="8"/>
    </row>
    <row r="42" spans="1:10" ht="15" customHeight="1">
      <c r="A42" s="40"/>
      <c r="C42" t="s">
        <v>69</v>
      </c>
      <c r="D42" s="6" t="s">
        <v>15</v>
      </c>
      <c r="E42" s="7">
        <v>2</v>
      </c>
      <c r="F42" s="6" t="s">
        <v>24</v>
      </c>
      <c r="G42" s="5">
        <v>80</v>
      </c>
      <c r="H42" t="s">
        <v>25</v>
      </c>
      <c r="I42" s="5" t="s">
        <v>40</v>
      </c>
      <c r="J42" s="44">
        <f>E42*G42</f>
        <v>160</v>
      </c>
    </row>
    <row r="43" spans="1:10" ht="15" customHeight="1">
      <c r="A43" s="40"/>
      <c r="G43" s="4"/>
      <c r="J43" s="8"/>
    </row>
    <row r="44" spans="1:10" ht="15" customHeight="1">
      <c r="A44" s="27">
        <v>9</v>
      </c>
      <c r="B44" t="s">
        <v>64</v>
      </c>
      <c r="J44" s="8"/>
    </row>
    <row r="45" spans="1:10" ht="15" customHeight="1">
      <c r="A45" s="27"/>
      <c r="B45" t="s">
        <v>65</v>
      </c>
      <c r="J45" s="8"/>
    </row>
    <row r="46" spans="1:10" ht="15" customHeight="1">
      <c r="A46" s="27"/>
      <c r="J46" s="8"/>
    </row>
    <row r="47" spans="1:10" ht="15" customHeight="1">
      <c r="A47" s="27"/>
      <c r="C47" t="s">
        <v>104</v>
      </c>
      <c r="D47" s="6" t="s">
        <v>15</v>
      </c>
      <c r="E47" s="6">
        <v>5</v>
      </c>
      <c r="F47" s="6" t="s">
        <v>24</v>
      </c>
      <c r="G47" s="5">
        <v>74</v>
      </c>
      <c r="H47" t="s">
        <v>26</v>
      </c>
      <c r="I47" s="5" t="s">
        <v>40</v>
      </c>
      <c r="J47" s="8">
        <f>E47*G47</f>
        <v>370</v>
      </c>
    </row>
    <row r="48" spans="1:10" ht="15" customHeight="1">
      <c r="A48" s="40"/>
      <c r="G48" s="5"/>
      <c r="J48" s="8"/>
    </row>
    <row r="49" spans="1:22" ht="15" customHeight="1">
      <c r="A49" s="48">
        <v>5</v>
      </c>
      <c r="B49" s="16" t="s">
        <v>82</v>
      </c>
      <c r="C49" s="16"/>
      <c r="D49" s="16"/>
      <c r="E49" s="16"/>
      <c r="F49" s="16"/>
      <c r="G49" s="16"/>
      <c r="H49" s="16"/>
      <c r="I49" s="16"/>
      <c r="J49" s="16"/>
      <c r="K49" s="49"/>
    </row>
    <row r="50" spans="1:22" ht="15" customHeight="1">
      <c r="A50" s="48"/>
      <c r="B50" s="16" t="s">
        <v>83</v>
      </c>
      <c r="C50" s="16"/>
      <c r="D50" s="16"/>
      <c r="E50" s="16"/>
      <c r="F50" s="16"/>
      <c r="G50" s="16"/>
      <c r="H50" s="16"/>
      <c r="I50" s="16"/>
      <c r="J50" s="16"/>
      <c r="K50" s="49"/>
    </row>
    <row r="51" spans="1:22" ht="15" customHeight="1">
      <c r="A51" s="48"/>
      <c r="B51" s="16"/>
      <c r="C51" s="16"/>
      <c r="D51" s="16"/>
      <c r="E51" s="16"/>
      <c r="F51" s="16"/>
      <c r="G51" s="16"/>
      <c r="H51" s="16"/>
      <c r="I51" s="16"/>
      <c r="J51" s="16"/>
      <c r="K51" s="49"/>
    </row>
    <row r="52" spans="1:22" ht="15" customHeight="1">
      <c r="A52" s="48"/>
      <c r="B52" s="16"/>
      <c r="C52" s="16" t="s">
        <v>80</v>
      </c>
      <c r="D52" s="16" t="s">
        <v>15</v>
      </c>
      <c r="E52" s="16">
        <v>3</v>
      </c>
      <c r="F52" s="16" t="s">
        <v>24</v>
      </c>
      <c r="G52" s="16"/>
      <c r="H52" s="16"/>
      <c r="I52" s="16"/>
      <c r="J52" s="16"/>
      <c r="K52" s="49"/>
    </row>
    <row r="53" spans="1:22" ht="15" customHeight="1">
      <c r="A53" s="48"/>
      <c r="B53" s="16"/>
      <c r="C53" s="16"/>
      <c r="D53" s="50" t="s">
        <v>15</v>
      </c>
      <c r="E53" s="51">
        <f>SUM(E52:E52)</f>
        <v>3</v>
      </c>
      <c r="F53" s="51" t="s">
        <v>24</v>
      </c>
      <c r="G53" s="52">
        <v>72</v>
      </c>
      <c r="H53" s="35" t="s">
        <v>26</v>
      </c>
      <c r="I53" s="5" t="s">
        <v>40</v>
      </c>
      <c r="J53" s="44">
        <f>E53*G53</f>
        <v>216</v>
      </c>
    </row>
    <row r="54" spans="1:22" ht="15" customHeight="1">
      <c r="A54" s="40"/>
      <c r="G54" s="5"/>
      <c r="J54" s="8"/>
    </row>
    <row r="55" spans="1:22" ht="15" customHeight="1">
      <c r="A55" s="1">
        <v>7</v>
      </c>
      <c r="B55" t="s">
        <v>13</v>
      </c>
      <c r="G55" s="5"/>
      <c r="J55" s="8"/>
    </row>
    <row r="56" spans="1:22" ht="15" customHeight="1">
      <c r="A56" s="1"/>
      <c r="B56" t="s">
        <v>14</v>
      </c>
      <c r="G56" s="5"/>
      <c r="J56" s="8"/>
    </row>
    <row r="57" spans="1:22" ht="15" customHeight="1">
      <c r="A57" s="1"/>
      <c r="G57" s="5"/>
      <c r="J57" s="8"/>
    </row>
    <row r="58" spans="1:22" ht="15" customHeight="1">
      <c r="A58" s="1"/>
      <c r="C58" t="s">
        <v>80</v>
      </c>
      <c r="D58" s="6" t="s">
        <v>15</v>
      </c>
      <c r="E58" s="6">
        <v>3</v>
      </c>
      <c r="F58" s="6" t="s">
        <v>24</v>
      </c>
      <c r="G58" s="5">
        <v>916</v>
      </c>
      <c r="H58" t="s">
        <v>26</v>
      </c>
      <c r="I58" s="5" t="s">
        <v>40</v>
      </c>
      <c r="J58" s="8">
        <f>E58*G58</f>
        <v>2748</v>
      </c>
    </row>
    <row r="59" spans="1:22" ht="15" customHeight="1">
      <c r="A59" s="40"/>
      <c r="G59" s="4"/>
      <c r="J59" s="8"/>
    </row>
    <row r="60" spans="1:22" ht="15" customHeight="1">
      <c r="A60" s="23">
        <v>8</v>
      </c>
      <c r="B60" t="s">
        <v>61</v>
      </c>
    </row>
    <row r="61" spans="1:22" ht="15" customHeight="1">
      <c r="B61" t="s">
        <v>62</v>
      </c>
      <c r="L61" s="40"/>
      <c r="P61" s="45"/>
      <c r="T61" s="8"/>
    </row>
    <row r="62" spans="1:22" ht="15" customHeight="1">
      <c r="A62" s="23"/>
      <c r="G62" s="4"/>
      <c r="J62" s="8"/>
      <c r="L62" s="40"/>
      <c r="P62" s="45"/>
      <c r="T62" s="8"/>
    </row>
    <row r="63" spans="1:22" ht="15" customHeight="1">
      <c r="A63" s="23"/>
      <c r="C63" t="s">
        <v>68</v>
      </c>
      <c r="D63" t="s">
        <v>15</v>
      </c>
      <c r="E63">
        <v>1</v>
      </c>
      <c r="F63" t="s">
        <v>24</v>
      </c>
      <c r="L63" s="40"/>
      <c r="P63" s="45"/>
      <c r="T63" s="8"/>
    </row>
    <row r="64" spans="1:22" ht="15" customHeight="1">
      <c r="A64" s="23"/>
      <c r="D64" s="6" t="s">
        <v>15</v>
      </c>
      <c r="E64" s="6">
        <f>SUM(E63)</f>
        <v>1</v>
      </c>
      <c r="F64" s="6" t="s">
        <v>24</v>
      </c>
      <c r="G64" s="4">
        <v>2456</v>
      </c>
      <c r="H64" t="s">
        <v>27</v>
      </c>
      <c r="I64" s="5" t="s">
        <v>40</v>
      </c>
      <c r="J64" s="8">
        <f>E63*G64</f>
        <v>2456</v>
      </c>
      <c r="L64" s="40"/>
      <c r="M64" s="26"/>
      <c r="N64" s="26"/>
      <c r="O64" s="26"/>
      <c r="P64" s="46"/>
      <c r="Q64" s="26"/>
      <c r="R64" s="26"/>
      <c r="S64" s="26"/>
      <c r="T64" s="47"/>
      <c r="U64" s="26"/>
      <c r="V64" s="26"/>
    </row>
    <row r="65" spans="1:22" ht="15" customHeight="1">
      <c r="A65" s="23"/>
      <c r="D65" s="26"/>
      <c r="E65" s="26"/>
      <c r="F65" s="26"/>
      <c r="G65" s="5"/>
      <c r="J65" s="8"/>
      <c r="L65" s="40"/>
      <c r="M65" s="26"/>
      <c r="N65" s="26"/>
      <c r="O65" s="26"/>
      <c r="P65" s="46"/>
      <c r="Q65" s="26"/>
      <c r="R65" s="26"/>
      <c r="S65" s="26"/>
      <c r="T65" s="47"/>
      <c r="U65" s="26"/>
      <c r="V65" s="26"/>
    </row>
    <row r="66" spans="1:22" ht="15" customHeight="1">
      <c r="A66" s="58">
        <v>9</v>
      </c>
      <c r="B66" t="s">
        <v>105</v>
      </c>
      <c r="D66" s="26"/>
      <c r="E66" s="26"/>
      <c r="F66" s="26"/>
      <c r="G66" s="5"/>
      <c r="J66" s="8"/>
      <c r="L66" s="58"/>
      <c r="M66" s="26"/>
      <c r="N66" s="26"/>
      <c r="O66" s="26"/>
      <c r="P66" s="46"/>
      <c r="Q66" s="26"/>
      <c r="R66" s="26"/>
      <c r="S66" s="26"/>
      <c r="T66" s="47"/>
      <c r="U66" s="26"/>
      <c r="V66" s="26"/>
    </row>
    <row r="67" spans="1:22" ht="15" customHeight="1">
      <c r="A67" s="58"/>
      <c r="B67" t="s">
        <v>106</v>
      </c>
      <c r="D67" s="26"/>
      <c r="E67" s="26"/>
      <c r="F67" s="26"/>
      <c r="G67" s="5"/>
      <c r="J67" s="8"/>
      <c r="L67" s="58"/>
      <c r="M67" s="26"/>
      <c r="N67" s="26"/>
      <c r="O67" s="26"/>
      <c r="P67" s="46"/>
      <c r="Q67" s="26"/>
      <c r="R67" s="26"/>
      <c r="S67" s="26"/>
      <c r="T67" s="47"/>
      <c r="U67" s="26"/>
      <c r="V67" s="26"/>
    </row>
    <row r="68" spans="1:22" ht="15" customHeight="1">
      <c r="A68" s="58"/>
      <c r="D68" s="26"/>
      <c r="E68" s="26"/>
      <c r="F68" s="26"/>
      <c r="G68" s="5"/>
      <c r="J68" s="8"/>
      <c r="L68" s="58"/>
      <c r="M68" s="26"/>
      <c r="N68" s="26"/>
      <c r="O68" s="26"/>
      <c r="P68" s="46"/>
      <c r="Q68" s="26"/>
      <c r="R68" s="26"/>
      <c r="S68" s="26"/>
      <c r="T68" s="47"/>
      <c r="U68" s="26"/>
      <c r="V68" s="26"/>
    </row>
    <row r="69" spans="1:22" ht="15" customHeight="1">
      <c r="A69" s="58"/>
      <c r="C69" t="s">
        <v>68</v>
      </c>
      <c r="D69" t="s">
        <v>15</v>
      </c>
      <c r="E69">
        <v>1</v>
      </c>
      <c r="F69" t="s">
        <v>24</v>
      </c>
      <c r="L69" s="58"/>
      <c r="M69" s="26"/>
      <c r="N69" s="26"/>
      <c r="O69" s="26"/>
      <c r="P69" s="46"/>
      <c r="Q69" s="26"/>
      <c r="R69" s="26"/>
      <c r="S69" s="26"/>
      <c r="T69" s="47"/>
      <c r="U69" s="26"/>
      <c r="V69" s="26"/>
    </row>
    <row r="70" spans="1:22" ht="15" customHeight="1">
      <c r="A70" s="58"/>
      <c r="D70" s="6" t="s">
        <v>15</v>
      </c>
      <c r="E70" s="6">
        <f>SUM(E69)</f>
        <v>1</v>
      </c>
      <c r="F70" s="6" t="s">
        <v>24</v>
      </c>
      <c r="G70" s="4">
        <v>999</v>
      </c>
      <c r="H70" t="s">
        <v>27</v>
      </c>
      <c r="I70" s="5" t="s">
        <v>40</v>
      </c>
      <c r="J70" s="8">
        <f>E69*G70</f>
        <v>999</v>
      </c>
      <c r="L70" s="58"/>
      <c r="M70" s="26"/>
      <c r="N70" s="26"/>
      <c r="O70" s="26"/>
      <c r="P70" s="46"/>
      <c r="Q70" s="26"/>
      <c r="R70" s="26"/>
      <c r="S70" s="26"/>
      <c r="T70" s="47"/>
      <c r="U70" s="26"/>
      <c r="V70" s="26"/>
    </row>
    <row r="71" spans="1:22" ht="15" customHeight="1">
      <c r="A71" s="58"/>
      <c r="D71" s="26"/>
      <c r="E71" s="26"/>
      <c r="F71" s="26"/>
      <c r="G71" s="5"/>
      <c r="J71" s="8"/>
      <c r="L71" s="58"/>
      <c r="M71" s="26"/>
      <c r="N71" s="26"/>
      <c r="O71" s="26"/>
      <c r="P71" s="46"/>
      <c r="Q71" s="26"/>
      <c r="R71" s="26"/>
      <c r="S71" s="26"/>
      <c r="T71" s="47"/>
      <c r="U71" s="26"/>
      <c r="V71" s="26"/>
    </row>
    <row r="72" spans="1:22" ht="15" customHeight="1">
      <c r="A72" s="61">
        <v>10</v>
      </c>
      <c r="B72" t="s">
        <v>107</v>
      </c>
      <c r="D72" s="26"/>
      <c r="E72" s="26"/>
      <c r="F72" s="26"/>
      <c r="G72" s="5"/>
      <c r="J72" s="8"/>
      <c r="L72" s="61"/>
      <c r="M72" s="26"/>
      <c r="N72" s="26"/>
      <c r="O72" s="26"/>
      <c r="P72" s="46"/>
      <c r="Q72" s="26"/>
      <c r="R72" s="26"/>
      <c r="S72" s="26"/>
      <c r="T72" s="47"/>
      <c r="U72" s="26"/>
      <c r="V72" s="26"/>
    </row>
    <row r="73" spans="1:22" ht="15" customHeight="1">
      <c r="A73" s="61"/>
      <c r="D73" s="26"/>
      <c r="E73" s="26"/>
      <c r="F73" s="26"/>
      <c r="G73" s="5"/>
      <c r="J73" s="8"/>
      <c r="L73" s="61"/>
      <c r="M73" s="26"/>
      <c r="N73" s="26"/>
      <c r="O73" s="26"/>
      <c r="P73" s="46"/>
      <c r="Q73" s="26"/>
      <c r="R73" s="26"/>
      <c r="S73" s="26"/>
      <c r="T73" s="47"/>
      <c r="U73" s="26"/>
      <c r="V73" s="26"/>
    </row>
    <row r="74" spans="1:22" ht="15" customHeight="1">
      <c r="A74" s="61"/>
      <c r="C74" t="s">
        <v>68</v>
      </c>
      <c r="D74" t="s">
        <v>15</v>
      </c>
      <c r="E74">
        <v>1</v>
      </c>
      <c r="F74" t="s">
        <v>24</v>
      </c>
      <c r="L74" s="61"/>
      <c r="M74" s="26"/>
      <c r="N74" s="26"/>
      <c r="O74" s="26"/>
      <c r="P74" s="46"/>
      <c r="Q74" s="26"/>
      <c r="R74" s="26"/>
      <c r="S74" s="26"/>
      <c r="T74" s="47"/>
      <c r="U74" s="26"/>
      <c r="V74" s="26"/>
    </row>
    <row r="75" spans="1:22" ht="15" customHeight="1">
      <c r="A75" s="61"/>
      <c r="D75" s="6" t="s">
        <v>15</v>
      </c>
      <c r="E75" s="6">
        <f>SUM(E74)</f>
        <v>1</v>
      </c>
      <c r="F75" s="6" t="s">
        <v>24</v>
      </c>
      <c r="G75" s="4">
        <v>1054</v>
      </c>
      <c r="H75" t="s">
        <v>27</v>
      </c>
      <c r="I75" s="5" t="s">
        <v>40</v>
      </c>
      <c r="J75" s="8">
        <f>E74*G75</f>
        <v>1054</v>
      </c>
      <c r="L75" s="61"/>
      <c r="M75" s="26"/>
      <c r="N75" s="26"/>
      <c r="O75" s="26"/>
      <c r="P75" s="46"/>
      <c r="Q75" s="26"/>
      <c r="R75" s="26"/>
      <c r="S75" s="26"/>
      <c r="T75" s="47"/>
      <c r="U75" s="26"/>
      <c r="V75" s="26"/>
    </row>
    <row r="76" spans="1:22" ht="15" customHeight="1">
      <c r="A76" s="61"/>
      <c r="D76" s="26"/>
      <c r="E76" s="26"/>
      <c r="F76" s="26"/>
      <c r="G76" s="5"/>
      <c r="J76" s="8"/>
      <c r="L76" s="61"/>
      <c r="M76" s="26"/>
      <c r="N76" s="26"/>
      <c r="O76" s="26"/>
      <c r="P76" s="46"/>
      <c r="Q76" s="26"/>
      <c r="R76" s="26"/>
      <c r="S76" s="26"/>
      <c r="T76" s="47"/>
      <c r="U76" s="26"/>
      <c r="V76" s="26"/>
    </row>
    <row r="77" spans="1:22" ht="15" customHeight="1">
      <c r="A77" s="61">
        <v>11</v>
      </c>
      <c r="B77" t="s">
        <v>108</v>
      </c>
      <c r="D77" s="26"/>
      <c r="E77" s="26"/>
      <c r="F77" s="26"/>
      <c r="G77" s="5"/>
      <c r="J77" s="8"/>
      <c r="L77" s="61"/>
      <c r="M77" s="26"/>
      <c r="N77" s="26"/>
      <c r="O77" s="26"/>
      <c r="P77" s="46"/>
      <c r="Q77" s="26"/>
      <c r="R77" s="26"/>
      <c r="S77" s="26"/>
      <c r="T77" s="47"/>
      <c r="U77" s="26"/>
      <c r="V77" s="26"/>
    </row>
    <row r="78" spans="1:22" ht="15" customHeight="1">
      <c r="A78" s="61"/>
      <c r="B78" t="s">
        <v>109</v>
      </c>
      <c r="D78" s="26"/>
      <c r="E78" s="26"/>
      <c r="F78" s="26"/>
      <c r="G78" s="5"/>
      <c r="J78" s="8"/>
      <c r="L78" s="61"/>
      <c r="M78" s="26"/>
      <c r="N78" s="26"/>
      <c r="O78" s="26"/>
      <c r="P78" s="46"/>
      <c r="Q78" s="26"/>
      <c r="R78" s="26"/>
      <c r="S78" s="26"/>
      <c r="T78" s="47"/>
      <c r="U78" s="26"/>
      <c r="V78" s="26"/>
    </row>
    <row r="79" spans="1:22" ht="15" customHeight="1">
      <c r="A79" s="61"/>
      <c r="C79" t="s">
        <v>110</v>
      </c>
      <c r="D79" t="s">
        <v>15</v>
      </c>
      <c r="E79">
        <v>24</v>
      </c>
      <c r="F79" t="s">
        <v>24</v>
      </c>
      <c r="L79" s="61"/>
      <c r="M79" s="26"/>
      <c r="N79" s="26"/>
      <c r="O79" s="26"/>
      <c r="P79" s="46"/>
      <c r="Q79" s="26"/>
      <c r="R79" s="26"/>
      <c r="S79" s="26"/>
      <c r="T79" s="47"/>
      <c r="U79" s="26"/>
      <c r="V79" s="26"/>
    </row>
    <row r="80" spans="1:22" ht="15" customHeight="1">
      <c r="A80" s="61"/>
      <c r="D80" s="6" t="s">
        <v>15</v>
      </c>
      <c r="E80" s="6">
        <f>SUM(E79)</f>
        <v>24</v>
      </c>
      <c r="F80" s="6" t="s">
        <v>24</v>
      </c>
      <c r="G80" s="4">
        <v>34</v>
      </c>
      <c r="H80" t="s">
        <v>27</v>
      </c>
      <c r="I80" s="5" t="s">
        <v>40</v>
      </c>
      <c r="J80" s="8">
        <f>E79*G80</f>
        <v>816</v>
      </c>
      <c r="L80" s="61"/>
      <c r="M80" s="26"/>
      <c r="N80" s="26"/>
      <c r="O80" s="26"/>
      <c r="P80" s="46"/>
      <c r="Q80" s="26"/>
      <c r="R80" s="26"/>
      <c r="S80" s="26"/>
      <c r="T80" s="47"/>
      <c r="U80" s="26"/>
      <c r="V80" s="26"/>
    </row>
    <row r="81" spans="1:22" ht="15" customHeight="1">
      <c r="A81" s="61"/>
      <c r="D81" s="26"/>
      <c r="E81" s="26"/>
      <c r="F81" s="26"/>
      <c r="G81" s="5"/>
      <c r="J81" s="8"/>
      <c r="L81" s="61"/>
      <c r="M81" s="26"/>
      <c r="N81" s="26"/>
      <c r="O81" s="26"/>
      <c r="P81" s="46"/>
      <c r="Q81" s="26"/>
      <c r="R81" s="26"/>
      <c r="S81" s="26"/>
      <c r="T81" s="47"/>
      <c r="U81" s="26"/>
      <c r="V81" s="26"/>
    </row>
    <row r="82" spans="1:22" ht="15" customHeight="1">
      <c r="A82" s="40">
        <v>16</v>
      </c>
      <c r="B82" t="s">
        <v>84</v>
      </c>
      <c r="G82" s="5"/>
      <c r="J82" s="8"/>
      <c r="L82" s="40"/>
      <c r="M82" s="26"/>
      <c r="N82" s="26"/>
      <c r="O82" s="26"/>
      <c r="P82" s="46"/>
      <c r="Q82" s="26"/>
      <c r="R82" s="26"/>
      <c r="S82" s="26"/>
      <c r="T82" s="47"/>
      <c r="U82" s="26"/>
      <c r="V82" s="26"/>
    </row>
    <row r="83" spans="1:22" ht="15" customHeight="1">
      <c r="B83" t="s">
        <v>85</v>
      </c>
      <c r="G83" s="5"/>
      <c r="J83" s="8"/>
      <c r="L83" s="40"/>
      <c r="M83" s="26"/>
      <c r="N83" s="26"/>
      <c r="O83" s="26"/>
      <c r="P83" s="46"/>
      <c r="Q83" s="26"/>
      <c r="R83" s="26"/>
      <c r="S83" s="26"/>
      <c r="T83" s="47"/>
      <c r="U83" s="26"/>
      <c r="V83" s="26"/>
    </row>
    <row r="84" spans="1:22" ht="8.25" customHeight="1">
      <c r="A84" s="40"/>
      <c r="G84" s="5"/>
      <c r="J84" s="8"/>
      <c r="L84" s="40"/>
      <c r="M84" s="26"/>
      <c r="N84" s="26"/>
      <c r="O84" s="26"/>
      <c r="P84" s="46"/>
      <c r="Q84" s="26"/>
      <c r="R84" s="26"/>
      <c r="S84" s="26"/>
      <c r="T84" s="47"/>
      <c r="U84" s="26"/>
      <c r="V84" s="26"/>
    </row>
    <row r="85" spans="1:22" ht="15" customHeight="1">
      <c r="A85" s="40"/>
      <c r="C85" t="s">
        <v>80</v>
      </c>
      <c r="D85" t="s">
        <v>15</v>
      </c>
      <c r="E85">
        <v>3</v>
      </c>
      <c r="F85" t="s">
        <v>24</v>
      </c>
      <c r="G85" s="5">
        <v>3185</v>
      </c>
      <c r="H85" t="s">
        <v>26</v>
      </c>
      <c r="I85" s="5" t="s">
        <v>40</v>
      </c>
      <c r="J85" s="8">
        <f>E85*G85</f>
        <v>9555</v>
      </c>
      <c r="L85" s="40"/>
      <c r="M85" s="26"/>
      <c r="N85" s="26"/>
      <c r="O85" s="26"/>
      <c r="P85" s="46"/>
      <c r="Q85" s="26"/>
      <c r="R85" s="26"/>
      <c r="S85" s="26"/>
      <c r="T85" s="47"/>
      <c r="U85" s="26"/>
      <c r="V85" s="26"/>
    </row>
    <row r="86" spans="1:22" ht="15" customHeight="1">
      <c r="A86" s="61"/>
      <c r="G86" s="5"/>
      <c r="J86" s="8"/>
      <c r="L86" s="61"/>
      <c r="M86" s="26"/>
      <c r="N86" s="26"/>
      <c r="O86" s="26"/>
      <c r="P86" s="46"/>
      <c r="Q86" s="26"/>
      <c r="R86" s="26"/>
      <c r="S86" s="26"/>
      <c r="T86" s="47"/>
      <c r="U86" s="26"/>
      <c r="V86" s="26"/>
    </row>
    <row r="87" spans="1:22" ht="15" customHeight="1">
      <c r="A87" s="61">
        <v>17</v>
      </c>
      <c r="B87" t="s">
        <v>111</v>
      </c>
      <c r="G87" s="5"/>
      <c r="J87" s="8"/>
      <c r="L87" s="61"/>
      <c r="M87" s="26"/>
      <c r="N87" s="26"/>
      <c r="O87" s="26"/>
      <c r="P87" s="46"/>
      <c r="Q87" s="26"/>
      <c r="R87" s="26"/>
      <c r="S87" s="26"/>
      <c r="T87" s="47"/>
      <c r="U87" s="26"/>
      <c r="V87" s="26"/>
    </row>
    <row r="88" spans="1:22" ht="15" customHeight="1">
      <c r="A88" s="61"/>
      <c r="B88" t="s">
        <v>112</v>
      </c>
      <c r="G88" s="5"/>
      <c r="J88" s="8"/>
      <c r="L88" s="61"/>
      <c r="M88" s="26"/>
      <c r="N88" s="26"/>
      <c r="O88" s="26"/>
      <c r="P88" s="46"/>
      <c r="Q88" s="26"/>
      <c r="R88" s="26"/>
      <c r="S88" s="26"/>
      <c r="T88" s="47"/>
      <c r="U88" s="26"/>
      <c r="V88" s="26"/>
    </row>
    <row r="89" spans="1:22" ht="15" customHeight="1">
      <c r="A89" s="61"/>
      <c r="B89" t="s">
        <v>113</v>
      </c>
      <c r="G89" s="5"/>
      <c r="J89" s="8"/>
      <c r="L89" s="61"/>
      <c r="M89" s="26"/>
      <c r="N89" s="26"/>
      <c r="O89" s="26"/>
      <c r="P89" s="46"/>
      <c r="Q89" s="26"/>
      <c r="R89" s="26"/>
      <c r="S89" s="26"/>
      <c r="T89" s="47"/>
      <c r="U89" s="26"/>
      <c r="V89" s="26"/>
    </row>
    <row r="90" spans="1:22" ht="15" customHeight="1">
      <c r="A90" s="61"/>
      <c r="B90" t="s">
        <v>114</v>
      </c>
      <c r="G90" s="5"/>
      <c r="J90" s="8"/>
      <c r="L90" s="61"/>
      <c r="M90" s="26"/>
      <c r="N90" s="26"/>
      <c r="O90" s="26"/>
      <c r="P90" s="46"/>
      <c r="Q90" s="26"/>
      <c r="R90" s="26"/>
      <c r="S90" s="26"/>
      <c r="T90" s="47"/>
      <c r="U90" s="26"/>
      <c r="V90" s="26"/>
    </row>
    <row r="91" spans="1:22" ht="15" customHeight="1">
      <c r="A91" s="61"/>
      <c r="G91" s="5"/>
      <c r="J91" s="8"/>
      <c r="L91" s="61"/>
      <c r="M91" s="26"/>
      <c r="N91" s="26"/>
      <c r="O91" s="26"/>
      <c r="P91" s="46"/>
      <c r="Q91" s="26"/>
      <c r="R91" s="26"/>
      <c r="S91" s="26"/>
      <c r="T91" s="47"/>
      <c r="U91" s="26"/>
      <c r="V91" s="26"/>
    </row>
    <row r="92" spans="1:22" ht="15" customHeight="1">
      <c r="A92" s="61"/>
      <c r="C92" t="s">
        <v>68</v>
      </c>
      <c r="D92" t="s">
        <v>15</v>
      </c>
      <c r="E92">
        <v>1</v>
      </c>
      <c r="F92" t="s">
        <v>24</v>
      </c>
      <c r="G92" s="5">
        <v>10105</v>
      </c>
      <c r="H92" t="s">
        <v>26</v>
      </c>
      <c r="I92" s="5" t="s">
        <v>40</v>
      </c>
      <c r="J92" s="8">
        <f>E92*G92</f>
        <v>10105</v>
      </c>
      <c r="L92" s="61"/>
      <c r="M92" s="26"/>
      <c r="N92" s="26"/>
      <c r="O92" s="26"/>
      <c r="P92" s="46"/>
      <c r="Q92" s="26"/>
      <c r="R92" s="26"/>
      <c r="S92" s="26"/>
      <c r="T92" s="47"/>
      <c r="U92" s="26"/>
      <c r="V92" s="26"/>
    </row>
    <row r="93" spans="1:22" ht="15" customHeight="1">
      <c r="A93" s="61"/>
      <c r="G93" s="5"/>
      <c r="I93" s="11"/>
      <c r="J93" s="9"/>
      <c r="L93" s="61"/>
      <c r="M93" s="26"/>
      <c r="N93" s="26"/>
      <c r="O93" s="26"/>
      <c r="P93" s="46"/>
      <c r="Q93" s="26"/>
      <c r="R93" s="26"/>
      <c r="S93" s="26"/>
      <c r="T93" s="47"/>
      <c r="U93" s="26"/>
      <c r="V93" s="26"/>
    </row>
    <row r="94" spans="1:22">
      <c r="A94" s="1"/>
      <c r="J94" s="8"/>
      <c r="L94" s="40"/>
      <c r="M94" s="26"/>
      <c r="N94" s="26"/>
      <c r="O94" s="26"/>
      <c r="P94" s="26"/>
      <c r="Q94" s="26"/>
      <c r="R94" s="37"/>
      <c r="S94" s="26"/>
      <c r="T94" s="47"/>
      <c r="U94" s="26"/>
      <c r="V94" s="26"/>
    </row>
    <row r="95" spans="1:22">
      <c r="A95" s="40"/>
      <c r="H95" t="s">
        <v>28</v>
      </c>
      <c r="I95" s="5" t="s">
        <v>40</v>
      </c>
      <c r="J95" s="8">
        <f>SUM(J13:J92)</f>
        <v>62635</v>
      </c>
      <c r="L95" s="40"/>
      <c r="M95" s="26"/>
      <c r="N95" s="26"/>
      <c r="O95" s="26"/>
      <c r="P95" s="26"/>
      <c r="Q95" s="26"/>
      <c r="R95" s="37"/>
      <c r="S95" s="26"/>
      <c r="T95" s="47"/>
      <c r="U95" s="26"/>
      <c r="V95" s="26"/>
    </row>
    <row r="96" spans="1:22">
      <c r="B96" s="3" t="s">
        <v>86</v>
      </c>
      <c r="L96" s="40"/>
      <c r="M96" s="26"/>
      <c r="N96" s="26"/>
      <c r="O96" s="26"/>
      <c r="P96" s="26"/>
      <c r="Q96" s="26"/>
      <c r="R96" s="37"/>
      <c r="S96" s="26"/>
      <c r="T96" s="47"/>
      <c r="U96" s="26"/>
      <c r="V96" s="26"/>
    </row>
    <row r="97" spans="1:22" ht="8.25" customHeight="1">
      <c r="L97" s="40"/>
      <c r="M97" s="26"/>
      <c r="N97" s="26"/>
      <c r="O97" s="26"/>
      <c r="P97" s="26"/>
      <c r="Q97" s="26"/>
      <c r="R97" s="37"/>
      <c r="S97" s="26"/>
      <c r="T97" s="47"/>
      <c r="U97" s="26"/>
      <c r="V97" s="26"/>
    </row>
    <row r="98" spans="1:22" ht="15.95" customHeight="1">
      <c r="A98" s="40">
        <v>1</v>
      </c>
      <c r="B98" t="s">
        <v>87</v>
      </c>
      <c r="L98" s="40"/>
      <c r="M98" s="26"/>
      <c r="N98" s="26"/>
      <c r="O98" s="26"/>
      <c r="P98" s="26"/>
      <c r="Q98" s="26"/>
      <c r="R98" s="37"/>
      <c r="S98" s="26"/>
      <c r="T98" s="47"/>
      <c r="U98" s="26"/>
      <c r="V98" s="26"/>
    </row>
    <row r="99" spans="1:22" ht="15.95" customHeight="1">
      <c r="A99" s="40"/>
      <c r="B99" t="s">
        <v>88</v>
      </c>
      <c r="L99" s="40"/>
      <c r="M99" s="26"/>
      <c r="N99" s="26"/>
      <c r="O99" s="26"/>
      <c r="P99" s="26"/>
      <c r="Q99" s="26"/>
      <c r="R99" s="37"/>
      <c r="S99" s="26"/>
      <c r="T99" s="47"/>
      <c r="U99" s="26"/>
      <c r="V99" s="26"/>
    </row>
    <row r="100" spans="1:22" ht="15.95" customHeight="1">
      <c r="A100" s="40"/>
      <c r="L100" s="40"/>
      <c r="M100" s="26"/>
      <c r="N100" s="26"/>
      <c r="O100" s="26"/>
      <c r="P100" s="26"/>
      <c r="Q100" s="26"/>
      <c r="R100" s="37"/>
      <c r="S100" s="26"/>
      <c r="T100" s="47"/>
      <c r="U100" s="26"/>
      <c r="V100" s="26"/>
    </row>
    <row r="101" spans="1:22" ht="15.95" customHeight="1">
      <c r="A101" s="40"/>
      <c r="C101" t="s">
        <v>115</v>
      </c>
      <c r="D101" t="s">
        <v>15</v>
      </c>
      <c r="E101">
        <v>9</v>
      </c>
      <c r="F101" t="s">
        <v>24</v>
      </c>
      <c r="G101" s="5">
        <v>497</v>
      </c>
      <c r="H101" t="s">
        <v>26</v>
      </c>
      <c r="I101" s="5" t="s">
        <v>40</v>
      </c>
      <c r="J101" s="8">
        <f>E101*G101</f>
        <v>4473</v>
      </c>
      <c r="L101" s="40"/>
      <c r="M101" s="26"/>
      <c r="N101" s="26"/>
      <c r="O101" s="26"/>
      <c r="P101" s="26"/>
      <c r="Q101" s="26"/>
      <c r="R101" s="37"/>
      <c r="S101" s="26"/>
      <c r="T101" s="47"/>
      <c r="U101" s="26"/>
      <c r="V101" s="26"/>
    </row>
    <row r="102" spans="1:22" ht="15.95" customHeight="1">
      <c r="A102" s="40"/>
      <c r="G102" s="5"/>
      <c r="J102" s="8"/>
      <c r="L102" s="40"/>
      <c r="M102" s="26"/>
      <c r="N102" s="26"/>
      <c r="O102" s="26"/>
      <c r="P102" s="26"/>
      <c r="Q102" s="26"/>
      <c r="R102" s="37"/>
      <c r="S102" s="26"/>
      <c r="T102" s="47"/>
      <c r="U102" s="26"/>
      <c r="V102" s="26"/>
    </row>
    <row r="103" spans="1:22" ht="15.95" customHeight="1">
      <c r="A103" s="61">
        <v>2</v>
      </c>
      <c r="B103" t="s">
        <v>116</v>
      </c>
      <c r="G103" s="5"/>
      <c r="J103" s="8"/>
      <c r="L103" s="61"/>
      <c r="M103" s="26"/>
      <c r="N103" s="26"/>
      <c r="O103" s="26"/>
      <c r="P103" s="26"/>
      <c r="Q103" s="26"/>
      <c r="R103" s="37"/>
      <c r="S103" s="26"/>
      <c r="T103" s="47"/>
      <c r="U103" s="26"/>
      <c r="V103" s="26"/>
    </row>
    <row r="104" spans="1:22" ht="15.95" customHeight="1">
      <c r="A104" s="61"/>
      <c r="B104" t="s">
        <v>88</v>
      </c>
      <c r="G104" s="5"/>
      <c r="J104" s="8"/>
      <c r="L104" s="61"/>
      <c r="M104" s="26"/>
      <c r="N104" s="26"/>
      <c r="O104" s="26"/>
      <c r="P104" s="26"/>
      <c r="Q104" s="26"/>
      <c r="R104" s="37"/>
      <c r="S104" s="26"/>
      <c r="T104" s="47"/>
      <c r="U104" s="26"/>
      <c r="V104" s="26"/>
    </row>
    <row r="105" spans="1:22" ht="15.95" customHeight="1">
      <c r="A105" s="61"/>
      <c r="G105" s="5"/>
      <c r="J105" s="8"/>
      <c r="L105" s="61"/>
      <c r="M105" s="26"/>
      <c r="N105" s="26"/>
      <c r="O105" s="26"/>
      <c r="P105" s="26"/>
      <c r="Q105" s="26"/>
      <c r="R105" s="37"/>
      <c r="S105" s="26"/>
      <c r="T105" s="47"/>
      <c r="U105" s="26"/>
      <c r="V105" s="26"/>
    </row>
    <row r="106" spans="1:22" ht="15.95" customHeight="1">
      <c r="A106" s="61"/>
      <c r="C106" t="s">
        <v>67</v>
      </c>
      <c r="D106" t="s">
        <v>15</v>
      </c>
      <c r="E106">
        <v>4</v>
      </c>
      <c r="F106" t="s">
        <v>24</v>
      </c>
      <c r="G106" s="5">
        <v>497</v>
      </c>
      <c r="H106" t="s">
        <v>26</v>
      </c>
      <c r="I106" s="5" t="s">
        <v>40</v>
      </c>
      <c r="J106" s="8">
        <f>E106*G106</f>
        <v>1988</v>
      </c>
      <c r="L106" s="61"/>
      <c r="M106" s="26"/>
      <c r="N106" s="26"/>
      <c r="O106" s="26"/>
      <c r="P106" s="26"/>
      <c r="Q106" s="26"/>
      <c r="R106" s="37"/>
      <c r="S106" s="26"/>
      <c r="T106" s="47"/>
      <c r="U106" s="26"/>
      <c r="V106" s="26"/>
    </row>
    <row r="107" spans="1:22" ht="15.95" customHeight="1">
      <c r="A107" s="61"/>
      <c r="G107" s="5"/>
      <c r="I107" s="5"/>
      <c r="J107" s="8"/>
      <c r="L107" s="61"/>
      <c r="M107" s="26"/>
      <c r="N107" s="26"/>
      <c r="O107" s="26"/>
      <c r="P107" s="26"/>
      <c r="Q107" s="26"/>
      <c r="R107" s="37"/>
      <c r="S107" s="26"/>
      <c r="T107" s="47"/>
      <c r="U107" s="26"/>
      <c r="V107" s="26"/>
    </row>
    <row r="108" spans="1:22" ht="15.95" customHeight="1">
      <c r="A108" s="40">
        <v>2</v>
      </c>
      <c r="B108" t="s">
        <v>89</v>
      </c>
      <c r="G108" s="5"/>
      <c r="J108" s="8"/>
      <c r="M108" s="26"/>
      <c r="N108" s="26"/>
      <c r="O108" s="26"/>
      <c r="P108" s="26"/>
      <c r="Q108" s="26"/>
      <c r="R108" s="37"/>
      <c r="S108" s="26"/>
      <c r="T108" s="47"/>
      <c r="U108" s="26"/>
      <c r="V108" s="26"/>
    </row>
    <row r="109" spans="1:22" ht="15.95" customHeight="1">
      <c r="A109" s="40"/>
      <c r="B109" t="s">
        <v>90</v>
      </c>
      <c r="G109" s="5"/>
      <c r="J109" s="8"/>
      <c r="M109" s="26"/>
      <c r="N109" s="26"/>
      <c r="O109" s="26"/>
      <c r="P109" s="26"/>
      <c r="Q109" s="26"/>
      <c r="R109" s="37"/>
      <c r="S109" s="26"/>
      <c r="T109" s="47"/>
      <c r="U109" s="26"/>
      <c r="V109" s="26"/>
    </row>
    <row r="110" spans="1:22" ht="15.95" customHeight="1">
      <c r="A110" s="40"/>
      <c r="G110" s="5"/>
      <c r="J110" s="8"/>
      <c r="L110" s="40"/>
      <c r="M110" s="26"/>
      <c r="N110" s="26"/>
      <c r="O110" s="26"/>
      <c r="P110" s="26"/>
      <c r="Q110" s="26"/>
      <c r="R110" s="37"/>
      <c r="S110" s="26"/>
      <c r="T110" s="47"/>
      <c r="U110" s="26"/>
      <c r="V110" s="26"/>
    </row>
    <row r="111" spans="1:22" ht="15.95" customHeight="1">
      <c r="A111" s="40"/>
      <c r="C111" t="s">
        <v>80</v>
      </c>
      <c r="D111" t="s">
        <v>15</v>
      </c>
      <c r="E111">
        <v>3</v>
      </c>
      <c r="F111" t="s">
        <v>24</v>
      </c>
      <c r="G111" s="5">
        <v>72</v>
      </c>
      <c r="H111" t="s">
        <v>26</v>
      </c>
      <c r="I111" s="5" t="s">
        <v>40</v>
      </c>
      <c r="J111" s="8">
        <f>E111*G111</f>
        <v>216</v>
      </c>
      <c r="L111" s="40"/>
      <c r="M111" s="26"/>
      <c r="N111" s="26"/>
      <c r="O111" s="26"/>
      <c r="P111" s="26"/>
      <c r="Q111" s="26"/>
      <c r="R111" s="37"/>
      <c r="S111" s="26"/>
      <c r="T111" s="47"/>
      <c r="U111" s="26"/>
      <c r="V111" s="26"/>
    </row>
    <row r="112" spans="1:22" ht="15.95" customHeight="1">
      <c r="A112" s="40"/>
      <c r="G112" s="5"/>
      <c r="J112" s="8"/>
      <c r="L112" s="40"/>
      <c r="M112" s="26"/>
      <c r="N112" s="26"/>
      <c r="O112" s="26"/>
      <c r="P112" s="26"/>
      <c r="Q112" s="26"/>
      <c r="R112" s="37"/>
      <c r="S112" s="26"/>
      <c r="T112" s="47"/>
      <c r="U112" s="26"/>
      <c r="V112" s="26"/>
    </row>
    <row r="113" spans="1:22" ht="15.95" customHeight="1">
      <c r="A113" s="40">
        <v>3</v>
      </c>
      <c r="B113" t="s">
        <v>91</v>
      </c>
      <c r="G113" s="5"/>
      <c r="J113" s="8"/>
      <c r="L113" s="40"/>
      <c r="M113" s="26"/>
      <c r="N113" s="26"/>
      <c r="O113" s="26"/>
      <c r="P113" s="26"/>
      <c r="Q113" s="26"/>
      <c r="R113" s="37"/>
      <c r="S113" s="26"/>
      <c r="T113" s="47"/>
      <c r="U113" s="26"/>
      <c r="V113" s="26"/>
    </row>
    <row r="114" spans="1:22" ht="15.95" customHeight="1">
      <c r="A114" s="40"/>
      <c r="B114" t="s">
        <v>92</v>
      </c>
      <c r="G114" s="5"/>
      <c r="J114" s="8"/>
      <c r="L114" s="40"/>
      <c r="M114" s="26"/>
      <c r="N114" s="26"/>
      <c r="O114" s="26"/>
      <c r="P114" s="26"/>
      <c r="Q114" s="26"/>
      <c r="R114" s="37"/>
      <c r="S114" s="26"/>
      <c r="T114" s="47"/>
      <c r="U114" s="26"/>
      <c r="V114" s="26"/>
    </row>
    <row r="115" spans="1:22" ht="15.95" customHeight="1">
      <c r="A115" s="40"/>
      <c r="G115" s="5"/>
      <c r="J115" s="8"/>
      <c r="L115" s="40"/>
      <c r="M115" s="26"/>
      <c r="N115" s="26"/>
      <c r="O115" s="26"/>
      <c r="P115" s="26"/>
      <c r="Q115" s="26"/>
      <c r="R115" s="37"/>
      <c r="S115" s="26"/>
      <c r="T115" s="47"/>
      <c r="U115" s="26"/>
      <c r="V115" s="26"/>
    </row>
    <row r="116" spans="1:22" ht="15.95" customHeight="1">
      <c r="A116" s="40"/>
      <c r="C116" t="s">
        <v>80</v>
      </c>
      <c r="D116" t="s">
        <v>15</v>
      </c>
      <c r="E116">
        <v>3</v>
      </c>
      <c r="F116" t="s">
        <v>24</v>
      </c>
      <c r="G116" s="5">
        <v>153</v>
      </c>
      <c r="H116" t="s">
        <v>26</v>
      </c>
      <c r="I116" s="5" t="s">
        <v>40</v>
      </c>
      <c r="J116" s="8">
        <f>E116*G116</f>
        <v>459</v>
      </c>
      <c r="L116" s="40"/>
      <c r="M116" s="26"/>
      <c r="N116" s="26"/>
      <c r="O116" s="26"/>
      <c r="P116" s="26"/>
      <c r="Q116" s="26"/>
      <c r="R116" s="37"/>
      <c r="S116" s="26"/>
      <c r="T116" s="47"/>
      <c r="U116" s="26"/>
      <c r="V116" s="26"/>
    </row>
    <row r="117" spans="1:22" ht="15.95" customHeight="1">
      <c r="A117" s="40"/>
      <c r="G117" s="5"/>
      <c r="J117" s="8"/>
      <c r="L117" s="40"/>
      <c r="M117" s="26"/>
      <c r="N117" s="26"/>
      <c r="O117" s="26"/>
      <c r="P117" s="26"/>
      <c r="Q117" s="26"/>
      <c r="R117" s="37"/>
      <c r="S117" s="26"/>
      <c r="T117" s="47"/>
      <c r="U117" s="26"/>
      <c r="V117" s="26"/>
    </row>
    <row r="118" spans="1:22" ht="15.95" customHeight="1">
      <c r="A118" s="40">
        <v>4</v>
      </c>
      <c r="B118" t="s">
        <v>93</v>
      </c>
      <c r="G118" s="5"/>
      <c r="J118" s="8"/>
      <c r="L118" s="40"/>
      <c r="M118" s="26"/>
      <c r="N118" s="26"/>
      <c r="O118" s="26"/>
      <c r="P118" s="26"/>
      <c r="Q118" s="26"/>
      <c r="R118" s="37"/>
      <c r="S118" s="26"/>
      <c r="T118" s="47"/>
      <c r="U118" s="26"/>
      <c r="V118" s="26"/>
    </row>
    <row r="119" spans="1:22" ht="15.95" customHeight="1">
      <c r="G119" s="5"/>
      <c r="J119" s="8"/>
      <c r="L119" s="40"/>
      <c r="M119" s="26"/>
      <c r="N119" s="26"/>
      <c r="O119" s="26"/>
      <c r="P119" s="26"/>
      <c r="Q119" s="26"/>
      <c r="R119" s="37"/>
      <c r="S119" s="26"/>
      <c r="T119" s="47"/>
      <c r="U119" s="26"/>
      <c r="V119" s="26"/>
    </row>
    <row r="120" spans="1:22" ht="15.95" customHeight="1">
      <c r="C120" t="s">
        <v>80</v>
      </c>
      <c r="D120" t="s">
        <v>15</v>
      </c>
      <c r="E120">
        <v>3</v>
      </c>
      <c r="F120" t="s">
        <v>24</v>
      </c>
      <c r="G120" s="5">
        <v>199</v>
      </c>
      <c r="H120" t="s">
        <v>26</v>
      </c>
      <c r="I120" s="5" t="s">
        <v>40</v>
      </c>
      <c r="J120" s="8">
        <f>E120*G120</f>
        <v>597</v>
      </c>
      <c r="L120" s="40"/>
      <c r="M120" s="26"/>
      <c r="N120" s="26"/>
      <c r="O120" s="26"/>
      <c r="P120" s="26"/>
      <c r="Q120" s="26"/>
      <c r="R120" s="37"/>
      <c r="S120" s="26"/>
      <c r="T120" s="47"/>
      <c r="U120" s="26"/>
      <c r="V120" s="26"/>
    </row>
    <row r="121" spans="1:22" ht="15.95" customHeight="1">
      <c r="J121" s="9"/>
      <c r="L121" s="40"/>
      <c r="M121" s="26"/>
      <c r="N121" s="26"/>
      <c r="O121" s="26"/>
      <c r="P121" s="26"/>
      <c r="Q121" s="26"/>
      <c r="R121" s="37"/>
      <c r="S121" s="26"/>
      <c r="T121" s="47"/>
      <c r="U121" s="26"/>
      <c r="V121" s="26"/>
    </row>
    <row r="122" spans="1:22" ht="15.95" customHeight="1">
      <c r="J122" s="8"/>
      <c r="L122" s="40"/>
      <c r="M122" s="26"/>
      <c r="N122" s="26"/>
      <c r="O122" s="26"/>
      <c r="P122" s="26"/>
      <c r="Q122" s="26"/>
      <c r="R122" s="37"/>
      <c r="S122" s="26"/>
      <c r="T122" s="47"/>
      <c r="U122" s="26"/>
      <c r="V122" s="26"/>
    </row>
    <row r="123" spans="1:22" ht="15.95" customHeight="1">
      <c r="G123" s="75" t="s">
        <v>94</v>
      </c>
      <c r="H123" s="75"/>
      <c r="I123" s="61"/>
      <c r="J123" s="8">
        <f>SUM(J101:J121)</f>
        <v>7733</v>
      </c>
      <c r="L123" s="40"/>
      <c r="M123" s="26"/>
      <c r="N123" s="26"/>
      <c r="O123" s="26"/>
      <c r="P123" s="26"/>
      <c r="Q123" s="26"/>
      <c r="R123" s="37"/>
      <c r="S123" s="26"/>
      <c r="T123" s="47"/>
      <c r="U123" s="26"/>
      <c r="V123" s="26"/>
    </row>
    <row r="124" spans="1:22" ht="15.95" customHeight="1">
      <c r="A124" s="40"/>
      <c r="J124" s="8"/>
      <c r="L124" s="40"/>
      <c r="M124" s="26"/>
      <c r="N124" s="26"/>
      <c r="O124" s="26"/>
      <c r="P124" s="26"/>
      <c r="Q124" s="26"/>
      <c r="R124" s="37"/>
      <c r="S124" s="26"/>
      <c r="T124" s="47"/>
      <c r="U124" s="26"/>
      <c r="V124" s="26"/>
    </row>
    <row r="125" spans="1:22" ht="15.95" customHeight="1">
      <c r="A125" s="40"/>
      <c r="G125" s="75" t="s">
        <v>95</v>
      </c>
      <c r="H125" s="75"/>
      <c r="I125" s="61"/>
      <c r="J125" s="8">
        <f>J95</f>
        <v>62635</v>
      </c>
      <c r="L125" s="40"/>
      <c r="M125" s="26"/>
      <c r="N125" s="26"/>
      <c r="O125" s="26"/>
      <c r="P125" s="26"/>
      <c r="Q125" s="26"/>
      <c r="R125" s="37"/>
      <c r="S125" s="26"/>
      <c r="T125" s="47"/>
      <c r="U125" s="26"/>
      <c r="V125" s="26"/>
    </row>
    <row r="126" spans="1:22" ht="15.95" customHeight="1">
      <c r="A126" s="40"/>
      <c r="J126" s="9"/>
      <c r="L126" s="40"/>
      <c r="M126" s="26"/>
      <c r="N126" s="26"/>
      <c r="O126" s="26"/>
      <c r="P126" s="26"/>
      <c r="Q126" s="26"/>
      <c r="R126" s="37"/>
      <c r="S126" s="26"/>
      <c r="T126" s="47"/>
      <c r="U126" s="26"/>
      <c r="V126" s="26"/>
    </row>
    <row r="127" spans="1:22">
      <c r="A127" s="1"/>
      <c r="L127" s="40"/>
      <c r="M127" s="26"/>
      <c r="N127" s="26"/>
      <c r="O127" s="26"/>
      <c r="P127" s="26"/>
      <c r="Q127" s="26"/>
      <c r="R127" s="37"/>
      <c r="S127" s="26"/>
      <c r="T127" s="47"/>
      <c r="U127" s="26"/>
      <c r="V127" s="26"/>
    </row>
    <row r="128" spans="1:22">
      <c r="A128" s="40"/>
      <c r="G128" s="75" t="s">
        <v>96</v>
      </c>
      <c r="H128" s="75"/>
      <c r="I128" s="61"/>
      <c r="J128" s="8">
        <f>J123+J125</f>
        <v>70368</v>
      </c>
      <c r="L128" s="40"/>
      <c r="M128" s="26"/>
      <c r="N128" s="26"/>
      <c r="O128" s="26"/>
      <c r="P128" s="26"/>
      <c r="Q128" s="26"/>
      <c r="R128" s="37"/>
      <c r="S128" s="26"/>
      <c r="T128" s="47"/>
      <c r="U128" s="26"/>
      <c r="V128" s="26"/>
    </row>
    <row r="129" spans="1:22">
      <c r="A129" s="40"/>
      <c r="G129" s="40"/>
      <c r="H129" s="40"/>
      <c r="I129" s="61"/>
      <c r="J129" s="8"/>
      <c r="L129" s="40"/>
      <c r="M129" s="26"/>
      <c r="N129" s="26"/>
      <c r="O129" s="26"/>
      <c r="P129" s="26"/>
      <c r="Q129" s="26"/>
      <c r="R129" s="37"/>
      <c r="S129" s="26"/>
      <c r="T129" s="47"/>
      <c r="U129" s="26"/>
      <c r="V129" s="26"/>
    </row>
    <row r="130" spans="1:22">
      <c r="A130" s="40"/>
      <c r="G130" s="40"/>
      <c r="H130" s="57" t="s">
        <v>100</v>
      </c>
      <c r="I130" s="61"/>
      <c r="J130" s="8">
        <v>70000</v>
      </c>
      <c r="L130" s="40"/>
      <c r="M130" s="26"/>
      <c r="N130" s="26"/>
      <c r="O130" s="26"/>
      <c r="P130" s="26"/>
      <c r="Q130" s="26"/>
      <c r="R130" s="37"/>
      <c r="S130" s="26"/>
      <c r="T130" s="47"/>
      <c r="U130" s="26"/>
      <c r="V130" s="26"/>
    </row>
    <row r="131" spans="1:22">
      <c r="A131" s="61"/>
      <c r="G131" s="61"/>
      <c r="H131" s="61"/>
      <c r="I131" s="61"/>
      <c r="J131" s="8"/>
      <c r="L131" s="61"/>
      <c r="M131" s="26"/>
      <c r="N131" s="26"/>
      <c r="O131" s="26"/>
      <c r="P131" s="26"/>
      <c r="Q131" s="26"/>
      <c r="R131" s="37"/>
      <c r="S131" s="26"/>
      <c r="T131" s="47"/>
      <c r="U131" s="26"/>
      <c r="V131" s="26"/>
    </row>
    <row r="132" spans="1:22">
      <c r="A132" s="61"/>
      <c r="G132" s="61"/>
      <c r="H132" s="61"/>
      <c r="I132" s="61"/>
      <c r="J132" s="8"/>
      <c r="L132" s="61"/>
      <c r="M132" s="26"/>
      <c r="N132" s="26"/>
      <c r="O132" s="26"/>
      <c r="P132" s="26"/>
      <c r="Q132" s="26"/>
      <c r="R132" s="37"/>
      <c r="S132" s="26"/>
      <c r="T132" s="47"/>
      <c r="U132" s="26"/>
      <c r="V132" s="26"/>
    </row>
    <row r="134" spans="1:22" ht="60.75" customHeight="1">
      <c r="B134" s="14" t="s">
        <v>37</v>
      </c>
      <c r="E134" s="68" t="s">
        <v>63</v>
      </c>
      <c r="F134" s="68"/>
      <c r="G134" s="68"/>
      <c r="H134" s="68"/>
      <c r="I134" s="60"/>
      <c r="J134" s="22"/>
    </row>
  </sheetData>
  <mergeCells count="9">
    <mergeCell ref="E134:H134"/>
    <mergeCell ref="B4:C4"/>
    <mergeCell ref="D4:F4"/>
    <mergeCell ref="A1:J1"/>
    <mergeCell ref="G123:H123"/>
    <mergeCell ref="G125:H125"/>
    <mergeCell ref="G128:H128"/>
    <mergeCell ref="I4:J4"/>
    <mergeCell ref="C3:J3"/>
  </mergeCells>
  <pageMargins left="0.7" right="0.41" top="0.38" bottom="0.34" header="0.2" footer="0.2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E19" sqref="E19"/>
    </sheetView>
  </sheetViews>
  <sheetFormatPr defaultRowHeight="15"/>
  <cols>
    <col min="1" max="1" width="8.140625" customWidth="1"/>
    <col min="2" max="2" width="15" customWidth="1"/>
    <col min="3" max="3" width="29.140625" customWidth="1"/>
    <col min="4" max="4" width="4.5703125" customWidth="1"/>
    <col min="5" max="5" width="22.42578125" customWidth="1"/>
  </cols>
  <sheetData>
    <row r="1" spans="1:10" ht="23.25">
      <c r="A1" s="77" t="s">
        <v>38</v>
      </c>
      <c r="B1" s="77"/>
      <c r="C1" s="77"/>
      <c r="D1" s="77"/>
      <c r="E1" s="77"/>
      <c r="F1" s="77"/>
    </row>
    <row r="2" spans="1:10">
      <c r="C2" s="35" t="s">
        <v>119</v>
      </c>
    </row>
    <row r="3" spans="1:10" ht="75" customHeight="1">
      <c r="B3" s="14" t="s">
        <v>30</v>
      </c>
      <c r="C3" s="70" t="s">
        <v>118</v>
      </c>
      <c r="D3" s="70"/>
      <c r="E3" s="70"/>
      <c r="F3" s="64"/>
      <c r="G3" s="64"/>
      <c r="H3" s="64"/>
      <c r="I3" s="64"/>
      <c r="J3" s="64"/>
    </row>
    <row r="4" spans="1:10" ht="10.5" customHeight="1">
      <c r="C4" s="76"/>
      <c r="D4" s="76"/>
      <c r="E4" s="76"/>
      <c r="F4" s="76"/>
      <c r="G4" s="43"/>
      <c r="H4" s="43"/>
      <c r="I4" s="43"/>
    </row>
    <row r="5" spans="1:10" ht="21.75" customHeight="1">
      <c r="C5" s="41"/>
      <c r="D5" s="41"/>
      <c r="E5" s="41"/>
      <c r="F5" s="41"/>
      <c r="G5" s="43"/>
      <c r="H5" s="43"/>
      <c r="I5" s="43"/>
    </row>
    <row r="6" spans="1:10">
      <c r="A6" s="25"/>
    </row>
    <row r="7" spans="1:10">
      <c r="A7" s="25">
        <v>1</v>
      </c>
      <c r="B7" t="s">
        <v>39</v>
      </c>
      <c r="D7" t="s">
        <v>40</v>
      </c>
      <c r="E7" s="12">
        <f>Sheet1!J95</f>
        <v>62635</v>
      </c>
    </row>
    <row r="8" spans="1:10">
      <c r="A8" s="25"/>
    </row>
    <row r="9" spans="1:10">
      <c r="A9" s="40">
        <v>2</v>
      </c>
      <c r="B9" t="s">
        <v>73</v>
      </c>
      <c r="D9" t="s">
        <v>40</v>
      </c>
      <c r="E9" s="12">
        <f>Sheet1!J123</f>
        <v>7733</v>
      </c>
    </row>
    <row r="10" spans="1:10">
      <c r="A10" s="40"/>
    </row>
    <row r="11" spans="1:10">
      <c r="A11" s="61">
        <v>3</v>
      </c>
      <c r="B11" t="s">
        <v>117</v>
      </c>
      <c r="D11" t="s">
        <v>40</v>
      </c>
      <c r="E11" s="13">
        <v>1253</v>
      </c>
    </row>
    <row r="12" spans="1:10">
      <c r="A12" s="61"/>
      <c r="E12" s="13"/>
    </row>
    <row r="13" spans="1:10">
      <c r="A13" s="61"/>
      <c r="E13" s="13"/>
    </row>
    <row r="14" spans="1:10">
      <c r="A14" s="53"/>
      <c r="E14" s="54"/>
    </row>
    <row r="15" spans="1:10">
      <c r="A15" s="53"/>
      <c r="E15" s="55"/>
    </row>
    <row r="16" spans="1:10">
      <c r="C16" s="53" t="s">
        <v>35</v>
      </c>
      <c r="D16" t="s">
        <v>40</v>
      </c>
      <c r="E16" s="38">
        <f>SUM(E7:F13)</f>
        <v>71621</v>
      </c>
    </row>
    <row r="18" spans="2:6">
      <c r="C18" t="s">
        <v>99</v>
      </c>
      <c r="D18" t="s">
        <v>40</v>
      </c>
      <c r="E18" s="12">
        <v>71600</v>
      </c>
    </row>
    <row r="23" spans="2:6" ht="57.75" customHeight="1">
      <c r="B23" s="14" t="s">
        <v>37</v>
      </c>
      <c r="D23" s="68" t="s">
        <v>36</v>
      </c>
      <c r="E23" s="68"/>
      <c r="F23" s="68"/>
    </row>
  </sheetData>
  <mergeCells count="4">
    <mergeCell ref="D23:F23"/>
    <mergeCell ref="C4:F4"/>
    <mergeCell ref="A1:F1"/>
    <mergeCell ref="C3:E3"/>
  </mergeCell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6"/>
  <sheetViews>
    <sheetView workbookViewId="0">
      <selection sqref="A1:F1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10" ht="15.75">
      <c r="A1" s="80" t="s">
        <v>29</v>
      </c>
      <c r="B1" s="80"/>
      <c r="C1" s="80"/>
      <c r="D1" s="80"/>
      <c r="E1" s="80"/>
      <c r="F1" s="80"/>
    </row>
    <row r="2" spans="1:10" ht="15.75">
      <c r="A2" s="63"/>
      <c r="B2" s="63"/>
      <c r="C2" s="63"/>
      <c r="D2" s="63"/>
      <c r="E2" s="63"/>
    </row>
    <row r="3" spans="1:10">
      <c r="C3" s="35" t="s">
        <v>119</v>
      </c>
    </row>
    <row r="4" spans="1:10" ht="78" customHeight="1">
      <c r="B4" s="43" t="s">
        <v>97</v>
      </c>
      <c r="C4" s="70" t="s">
        <v>118</v>
      </c>
      <c r="D4" s="70"/>
      <c r="E4" s="70"/>
      <c r="F4" s="70"/>
      <c r="G4" s="64"/>
      <c r="H4" s="64"/>
      <c r="I4" s="64"/>
      <c r="J4" s="64"/>
    </row>
    <row r="5" spans="1:10" ht="4.5" hidden="1" customHeight="1">
      <c r="B5" s="14"/>
      <c r="C5" s="14"/>
      <c r="D5" s="14"/>
      <c r="E5" s="14"/>
      <c r="F5" s="14"/>
    </row>
    <row r="6" spans="1:10" ht="6.75" hidden="1" customHeight="1">
      <c r="B6" s="14"/>
      <c r="C6" s="14"/>
      <c r="D6" s="14"/>
      <c r="E6" s="14"/>
      <c r="F6" s="14"/>
    </row>
    <row r="7" spans="1:10" ht="35.25" customHeight="1">
      <c r="A7" s="28" t="s">
        <v>1</v>
      </c>
      <c r="B7" s="28" t="s">
        <v>31</v>
      </c>
      <c r="C7" s="28" t="s">
        <v>32</v>
      </c>
      <c r="D7" s="29" t="s">
        <v>33</v>
      </c>
      <c r="E7" s="78" t="s">
        <v>34</v>
      </c>
      <c r="F7" s="79"/>
    </row>
    <row r="9" spans="1:10" ht="20.100000000000001" customHeight="1">
      <c r="A9" s="27">
        <v>1</v>
      </c>
      <c r="B9" s="34" t="s">
        <v>121</v>
      </c>
      <c r="C9" s="32">
        <v>956120</v>
      </c>
      <c r="D9" s="32"/>
      <c r="E9" s="31"/>
    </row>
    <row r="10" spans="1:10" ht="20.100000000000001" customHeight="1">
      <c r="A10" s="27">
        <v>2</v>
      </c>
      <c r="B10" s="33" t="s">
        <v>98</v>
      </c>
      <c r="C10" s="32">
        <v>81620</v>
      </c>
      <c r="D10" s="32">
        <f>C10</f>
        <v>81620</v>
      </c>
      <c r="E10" s="32">
        <v>71600</v>
      </c>
    </row>
    <row r="11" spans="1:10" ht="20.100000000000001" customHeight="1">
      <c r="A11" s="27">
        <v>3</v>
      </c>
      <c r="B11" s="34" t="s">
        <v>122</v>
      </c>
      <c r="C11" s="32">
        <v>382956</v>
      </c>
      <c r="D11" s="32"/>
      <c r="E11" s="32"/>
    </row>
    <row r="12" spans="1:10" ht="20.100000000000001" customHeight="1">
      <c r="A12" s="62">
        <v>4</v>
      </c>
      <c r="B12" s="34" t="s">
        <v>123</v>
      </c>
      <c r="C12" s="32">
        <v>103774</v>
      </c>
      <c r="D12" s="32"/>
      <c r="E12" s="32"/>
    </row>
    <row r="13" spans="1:10" ht="15" customHeight="1">
      <c r="A13" s="30"/>
      <c r="C13" s="11"/>
      <c r="D13" s="11"/>
      <c r="E13" s="11"/>
    </row>
    <row r="14" spans="1:10" ht="15" customHeight="1">
      <c r="A14" s="30"/>
    </row>
    <row r="15" spans="1:10" ht="15" customHeight="1">
      <c r="A15" s="30"/>
      <c r="B15" t="s">
        <v>35</v>
      </c>
      <c r="C15" s="13">
        <f>SUM(C9:C14)</f>
        <v>1524470</v>
      </c>
      <c r="D15" s="13">
        <f>SUM(D9:D14)</f>
        <v>81620</v>
      </c>
      <c r="E15" s="13">
        <f>SUM(E10:E11)</f>
        <v>71600</v>
      </c>
    </row>
    <row r="18" spans="2:10">
      <c r="B18" s="35" t="s">
        <v>124</v>
      </c>
      <c r="C18" s="35"/>
      <c r="D18" s="35"/>
      <c r="H18" s="39"/>
      <c r="J18">
        <f>135200-122000</f>
        <v>13200</v>
      </c>
    </row>
    <row r="20" spans="2:10" ht="17.25" customHeight="1">
      <c r="B20" t="s">
        <v>66</v>
      </c>
      <c r="C20" s="56" t="s">
        <v>125</v>
      </c>
      <c r="D20" t="s">
        <v>126</v>
      </c>
    </row>
    <row r="21" spans="2:10">
      <c r="C21" s="5">
        <f>D15</f>
        <v>81620</v>
      </c>
    </row>
    <row r="22" spans="2:10">
      <c r="C22" s="5"/>
    </row>
    <row r="23" spans="2:10">
      <c r="C23" s="5"/>
    </row>
    <row r="24" spans="2:10">
      <c r="C24" s="5"/>
    </row>
    <row r="26" spans="2:10" ht="48" customHeight="1">
      <c r="B26" s="14" t="s">
        <v>37</v>
      </c>
      <c r="D26" s="68" t="s">
        <v>36</v>
      </c>
      <c r="E26" s="68"/>
    </row>
  </sheetData>
  <mergeCells count="4">
    <mergeCell ref="D26:E26"/>
    <mergeCell ref="C4:F4"/>
    <mergeCell ref="E7:F7"/>
    <mergeCell ref="A1:F1"/>
  </mergeCells>
  <pageMargins left="0.7" right="0.52" top="0.75" bottom="0.75" header="0.3" footer="0.3"/>
  <pageSetup paperSize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C15" sqref="C15:J15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10" ht="23.25">
      <c r="A1" s="81" t="s">
        <v>41</v>
      </c>
      <c r="B1" s="81"/>
      <c r="C1" s="81"/>
    </row>
    <row r="2" spans="1:10" ht="23.25">
      <c r="A2" s="21"/>
      <c r="B2" s="21"/>
      <c r="C2" s="21"/>
    </row>
    <row r="3" spans="1:10" ht="23.25">
      <c r="A3" s="21"/>
      <c r="B3" s="15" t="s">
        <v>42</v>
      </c>
      <c r="C3" s="15" t="s">
        <v>48</v>
      </c>
    </row>
    <row r="4" spans="1:10">
      <c r="B4" s="16"/>
      <c r="C4" s="16" t="s">
        <v>49</v>
      </c>
    </row>
    <row r="5" spans="1:10">
      <c r="B5" s="16"/>
      <c r="C5" s="16" t="s">
        <v>50</v>
      </c>
    </row>
    <row r="6" spans="1:10">
      <c r="B6" s="16"/>
      <c r="C6" s="16"/>
    </row>
    <row r="7" spans="1:10">
      <c r="B7" s="16" t="s">
        <v>43</v>
      </c>
      <c r="C7" s="16" t="s">
        <v>51</v>
      </c>
    </row>
    <row r="8" spans="1:10">
      <c r="B8" s="16"/>
      <c r="C8" s="16" t="s">
        <v>52</v>
      </c>
    </row>
    <row r="9" spans="1:10">
      <c r="B9" s="16"/>
      <c r="C9" s="16" t="s">
        <v>53</v>
      </c>
    </row>
    <row r="10" spans="1:10">
      <c r="B10" s="16"/>
      <c r="C10" s="16"/>
    </row>
    <row r="11" spans="1:10">
      <c r="B11" s="16" t="s">
        <v>54</v>
      </c>
      <c r="C11" s="16" t="s">
        <v>55</v>
      </c>
    </row>
    <row r="12" spans="1:10">
      <c r="B12" s="16"/>
      <c r="C12" s="16"/>
    </row>
    <row r="13" spans="1:10">
      <c r="B13" s="16"/>
      <c r="C13" s="16"/>
    </row>
    <row r="14" spans="1:10">
      <c r="B14" s="16"/>
      <c r="C14" s="35" t="s">
        <v>119</v>
      </c>
    </row>
    <row r="15" spans="1:10" ht="63.75" customHeight="1">
      <c r="B15" s="17" t="s">
        <v>44</v>
      </c>
      <c r="C15" s="64" t="s">
        <v>118</v>
      </c>
      <c r="D15" s="64"/>
      <c r="E15" s="64"/>
      <c r="F15" s="64"/>
      <c r="G15" s="64"/>
      <c r="H15" s="64"/>
      <c r="I15" s="64"/>
      <c r="J15" s="64"/>
    </row>
    <row r="16" spans="1:10">
      <c r="B16" s="16"/>
      <c r="C16" s="36"/>
      <c r="D16" s="36"/>
      <c r="E16" s="36"/>
    </row>
    <row r="17" spans="2:3">
      <c r="B17" s="16"/>
      <c r="C17" s="16"/>
    </row>
    <row r="18" spans="2:3">
      <c r="B18" s="16"/>
      <c r="C18" s="16"/>
    </row>
    <row r="19" spans="2:3" ht="19.5" customHeight="1">
      <c r="B19" s="18"/>
      <c r="C19" s="19" t="s">
        <v>45</v>
      </c>
    </row>
    <row r="20" spans="2:3">
      <c r="B20" s="16" t="s">
        <v>56</v>
      </c>
      <c r="C20" s="20"/>
    </row>
    <row r="21" spans="2:3">
      <c r="B21" s="16" t="s">
        <v>46</v>
      </c>
      <c r="C21" s="20"/>
    </row>
    <row r="22" spans="2:3">
      <c r="B22" s="16" t="s">
        <v>47</v>
      </c>
      <c r="C22" s="20"/>
    </row>
    <row r="25" spans="2:3">
      <c r="C25" s="24" t="s">
        <v>120</v>
      </c>
    </row>
    <row r="30" spans="2:3">
      <c r="B30" t="s">
        <v>37</v>
      </c>
      <c r="C30" t="s">
        <v>57</v>
      </c>
    </row>
    <row r="31" spans="2:3">
      <c r="C31" t="s">
        <v>58</v>
      </c>
    </row>
    <row r="32" spans="2:3">
      <c r="C32" t="s">
        <v>59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sCHEDULE b</vt:lpstr>
      <vt:lpstr>Sheet1</vt:lpstr>
      <vt:lpstr>Sheet3</vt:lpstr>
      <vt:lpstr>Sheet5</vt:lpstr>
      <vt:lpstr>Sheet6</vt:lpstr>
      <vt:lpstr>'sCHEDULE b'!Print_Titles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2016-04-20T13:46:44Z</cp:lastPrinted>
  <dcterms:created xsi:type="dcterms:W3CDTF">2015-06-01T17:48:52Z</dcterms:created>
  <dcterms:modified xsi:type="dcterms:W3CDTF">2016-04-21T12:05:37Z</dcterms:modified>
</cp:coreProperties>
</file>