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CHEDULE b" sheetId="7" r:id="rId1"/>
    <sheet name="Sheet1" sheetId="1" r:id="rId2"/>
    <sheet name="Sheet3" sheetId="3" r:id="rId3"/>
    <sheet name="Sheet5" sheetId="5" r:id="rId4"/>
    <sheet name="Sheet6" sheetId="6" r:id="rId5"/>
  </sheets>
  <definedNames>
    <definedName name="_xlnm.Print_Titles" localSheetId="0">'sCHEDULE b'!$6:$6</definedName>
    <definedName name="_xlnm.Print_Titles" localSheetId="1">Sheet1!$6:$6</definedName>
  </definedNames>
  <calcPr calcId="124519"/>
</workbook>
</file>

<file path=xl/calcChain.xml><?xml version="1.0" encoding="utf-8"?>
<calcChain xmlns="http://schemas.openxmlformats.org/spreadsheetml/2006/main">
  <c r="J59" i="7"/>
  <c r="J85"/>
  <c r="J82"/>
  <c r="J77"/>
  <c r="J72"/>
  <c r="J63"/>
  <c r="J51"/>
  <c r="J47"/>
  <c r="J43"/>
  <c r="J39"/>
  <c r="J34"/>
  <c r="J29"/>
  <c r="J23"/>
  <c r="J18"/>
  <c r="J13"/>
  <c r="J49" i="1"/>
  <c r="J88" i="7" l="1"/>
  <c r="J66"/>
  <c r="J91" i="1"/>
  <c r="J88"/>
  <c r="J83"/>
  <c r="J78"/>
  <c r="J94" s="1"/>
  <c r="E10" i="3" s="1"/>
  <c r="J69" i="1"/>
  <c r="J65"/>
  <c r="E65"/>
  <c r="J59"/>
  <c r="E55"/>
  <c r="J55" s="1"/>
  <c r="J45"/>
  <c r="J40"/>
  <c r="J35"/>
  <c r="J29"/>
  <c r="E24"/>
  <c r="J24" s="1"/>
  <c r="E17"/>
  <c r="J17" s="1"/>
  <c r="E13" i="5"/>
  <c r="D10"/>
  <c r="J72" i="1" l="1"/>
  <c r="J16" i="5"/>
  <c r="J96" i="1" l="1"/>
  <c r="J99" s="1"/>
  <c r="E8" i="3"/>
  <c r="E14" s="1"/>
  <c r="D13" i="5"/>
  <c r="C19" s="1"/>
  <c r="C13"/>
</calcChain>
</file>

<file path=xl/sharedStrings.xml><?xml version="1.0" encoding="utf-8"?>
<sst xmlns="http://schemas.openxmlformats.org/spreadsheetml/2006/main" count="317" uniqueCount="122">
  <si>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</si>
  <si>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</si>
  <si>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</si>
  <si>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</si>
  <si>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</si>
  <si>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</si>
  <si>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</si>
  <si>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</si>
  <si>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</si>
  <si>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</si>
  <si>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</si>
  <si>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</si>
  <si>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</si>
  <si>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</si>
  <si>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</si>
  <si>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</si>
  <si>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</si>
  <si>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</si>
  <si>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</si>
  <si>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</si>
  <si>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</si>
  <si>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</si>
  <si>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</si>
  <si>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</si>
  <si>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</si>
  <si>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</si>
  <si>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</si>
  <si>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Total</t>
  </si>
  <si>
    <t>Assistant Engineer
 Electrical Education Works 
Shaheed Benazirabad Region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</si>
  <si>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</si>
  <si>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</si>
  <si>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</si>
  <si>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</si>
  <si>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</si>
  <si>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</si>
  <si>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</si>
  <si>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</si>
  <si>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</si>
  <si>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</si>
  <si>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</si>
  <si>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</si>
  <si>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</si>
  <si>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</si>
  <si>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</si>
  <si>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</si>
  <si>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</si>
  <si>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</si>
  <si>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 xml:space="preserve">PROVINCIAL </t>
  </si>
  <si>
    <t>EXECUTIVE ENGINEER EDUCATION WORKS  DIVISION S.B.A THE PROBABLE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</si>
  <si>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</si>
  <si>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</si>
  <si>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</si>
  <si>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>ESTIMATE</t>
  </si>
  <si>
    <t>on prepared board as required (SINO: 204-P-31)</t>
  </si>
  <si>
    <t>Assistant Engineer 
Electrical Education Works              Shaheed Benazirabad Region</t>
  </si>
  <si>
    <t xml:space="preserve"> (SINO: 228/P-33)</t>
  </si>
  <si>
    <t xml:space="preserve">                                                       i-e</t>
  </si>
  <si>
    <t>1x4</t>
  </si>
  <si>
    <t>1x1</t>
  </si>
  <si>
    <t>1x2</t>
  </si>
  <si>
    <t>Providing and laying (Main or Sub-Main) PVC insulated with sigle core</t>
  </si>
  <si>
    <t>coper (2-7/.044)        copper      conductor      in   250/440 volts  6mm2</t>
  </si>
  <si>
    <t>(SINO: 47/P.No: 06)</t>
  </si>
  <si>
    <t>Cost of Non Schedule Item</t>
  </si>
  <si>
    <t>Class Room</t>
  </si>
  <si>
    <t>Ver:</t>
  </si>
  <si>
    <t>O/S</t>
  </si>
  <si>
    <t>2x(2+3)</t>
  </si>
  <si>
    <t>20mm(3/4") channel patti on surface require(SINO: 130/P-15)</t>
  </si>
  <si>
    <t xml:space="preserve">Class Room </t>
  </si>
  <si>
    <t>1x3</t>
  </si>
  <si>
    <t>P.points</t>
  </si>
  <si>
    <t xml:space="preserve"> (SINO: 228,P-33)</t>
  </si>
  <si>
    <t>(SINO: 234,Page No: 34)</t>
  </si>
  <si>
    <t>2x3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</si>
  <si>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</si>
  <si>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</si>
  <si>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</si>
  <si>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Errection of A.C Ceiling fans including wiring of down rod with i/1,13,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</si>
  <si>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</si>
  <si>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</si>
  <si>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</si>
  <si>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Providin and fixing Fan Regulator  (R.A)</t>
  </si>
  <si>
    <t>Total (A) Rs:</t>
  </si>
  <si>
    <t>Total ( A+B)</t>
  </si>
  <si>
    <t>Name of worki:-</t>
  </si>
  <si>
    <t>W/S &amp; S/Fitting</t>
  </si>
  <si>
    <t>Electrification</t>
  </si>
  <si>
    <t xml:space="preserve">                             Say</t>
  </si>
  <si>
    <t>Say</t>
  </si>
  <si>
    <t>L/Block</t>
  </si>
  <si>
    <t>1x50</t>
  </si>
  <si>
    <t>1x18</t>
  </si>
  <si>
    <t>1x12</t>
  </si>
  <si>
    <t xml:space="preserve">Total    </t>
  </si>
  <si>
    <t xml:space="preserve">Total (B)  </t>
  </si>
  <si>
    <t xml:space="preserve">Wiring   for   Plug    point    with 3/.029 PVC insulated wire </t>
  </si>
  <si>
    <t>Providing and laying (Main or Sub-Main) PVC insulated with single  core</t>
  </si>
  <si>
    <t xml:space="preserve"> copper      conductor  250/440 volts size 2-7/029    6mm2</t>
  </si>
  <si>
    <t xml:space="preserve">Providing and fixing one way SP 5 amp switch flush type </t>
  </si>
  <si>
    <t>(SINO: 219/P-33)</t>
  </si>
  <si>
    <t xml:space="preserve"> (SINO: 222/P-33)</t>
  </si>
  <si>
    <t xml:space="preserve">Providing and fixing two pin   5 amp  plug and socket  </t>
  </si>
  <si>
    <t xml:space="preserve">Providing and fixing    Brass pendant lamp  holder </t>
  </si>
  <si>
    <t xml:space="preserve">Providin and fixing Baklite ceiling Rose with two terminals  </t>
  </si>
  <si>
    <t xml:space="preserve"> SP (TB-55) on prepared board as required. (SINO: 203, /Page No: 31)</t>
  </si>
  <si>
    <t xml:space="preserve">Providing and fixing cercuit breaker 6,10,15,20,30,40,50 &amp; 63 amp DP (TB  55) </t>
  </si>
  <si>
    <t>Providin and fixing Brass ceiling fan 48" (good quality )</t>
  </si>
  <si>
    <t>1x10</t>
  </si>
  <si>
    <t>PAK MDG'S COMMUNITY DEVELOPMENT PROGRAMME 2014-15</t>
  </si>
  <si>
    <t>Amount of RS:   80000.00</t>
  </si>
  <si>
    <t>Rahebilitation</t>
  </si>
  <si>
    <t>Construction/Addition of Class Rooms, Providing Missing Facilities and Rehabilitation of Existing Primary Schools of Taluka Sakrand &amp; Qazi Ahmed District Shaheed Benazirabad 2015-16 Programme @ GBPS Ladho Chandio U/C Marvi   (Rehabilitation )(Electric Work)</t>
  </si>
  <si>
    <t>Excess/Saving on PC-I    80352  ( - )   80000.00    =   352.00 Saving</t>
  </si>
  <si>
    <t>352.00x100   =</t>
  </si>
  <si>
    <t>0.43%  Saving</t>
  </si>
  <si>
    <t>PAK MDG'S COMMUNITY DEVELOPMENT PROGRAMME 2015-16</t>
  </si>
  <si>
    <t xml:space="preserve"> (SINO: 229/P-33)</t>
  </si>
  <si>
    <t>Providin and fixing Brass ceiling fan 56" (good quality )</t>
  </si>
  <si>
    <t>(SINO: 235,Page No: 34)</t>
  </si>
  <si>
    <t>Contractor</t>
  </si>
  <si>
    <t xml:space="preserve">Executive  Engineer 
Education Works  Division              Shaheed Benazirabad 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</si>
</sst>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8"/>
      <color theme="1"/>
      <name val="Constantia"/>
      <family val="1"/>
    </font>
    <font>
      <sz val="9"/>
      <color theme="1"/>
      <name val="Arial"/>
      <family val="2"/>
    </font>
    <font>
      <b/>
      <sz val="12"/>
      <color theme="1"/>
      <name val="BatangChe"/>
      <family val="3"/>
    </font>
    <font>
      <b/>
      <sz val="11"/>
      <color theme="1"/>
      <name val="Calibri"/>
      <family val="2"/>
      <scheme val="minor"/>
    </font>
    <font>
      <b/>
      <u/>
      <sz val="14"/>
      <color theme="1"/>
      <name val="Batang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3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5" fillId="0" borderId="0" xfId="0" applyFont="1"/>
    <xf numFmtId="0" fontId="7" fillId="0" borderId="0" xfId="0" applyFont="1" applyAlignment="1">
      <alignment vertical="top" wrapText="1"/>
    </xf>
    <xf numFmtId="2" fontId="0" fillId="0" borderId="0" xfId="0" applyNumberFormat="1" applyBorder="1" applyAlignment="1">
      <alignment horizontal="center"/>
    </xf>
    <xf numFmtId="4" fontId="0" fillId="0" borderId="0" xfId="0" applyNumberFormat="1"/>
    <xf numFmtId="9" fontId="0" fillId="0" borderId="0" xfId="2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Border="1" applyAlignment="1">
      <alignment horizontal="center" vertical="center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0" fontId="4" fillId="0" borderId="3" xfId="0" applyFont="1" applyBorder="1"/>
    <xf numFmtId="0" fontId="5" fillId="0" borderId="3" xfId="0" applyFont="1" applyBorder="1"/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9" fillId="0" borderId="0" xfId="0" applyFont="1" applyAlignment="1">
      <alignment vertical="top"/>
    </xf>
    <xf numFmtId="0" fontId="0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43" fontId="4" fillId="0" borderId="0" xfId="1" applyFont="1"/>
    <xf numFmtId="0" fontId="5" fillId="0" borderId="0" xfId="0" applyFont="1" applyAlignment="1"/>
    <xf numFmtId="0" fontId="0" fillId="0" borderId="0" xfId="0" applyAlignment="1">
      <alignment horizontal="center" vertical="top"/>
    </xf>
    <xf numFmtId="43" fontId="4" fillId="0" borderId="0" xfId="1" applyFont="1" applyAlignment="1">
      <alignment vertical="top"/>
    </xf>
    <xf numFmtId="0" fontId="0" fillId="0" borderId="0" xfId="0" applyAlignment="1">
      <alignment horizontal="center" vertical="top" wrapText="1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2"/>
  <sheetViews>
    <sheetView tabSelected="1" topLeftCell="A32" workbookViewId="0">
      <selection activeCell="A53" sqref="A53:A55"/>
    </sheetView>
  </sheetViews>
  <sheetFormatPr defaultRowHeight="15"/>
  <cols>
    <col min="1" max="1" width="5" customWidth="1"/>
    <col min="2" max="2" width="15.28515625" customWidth="1"/>
    <col min="3" max="3" width="13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7109375" customWidth="1"/>
    <col min="10" max="10" width="15.42578125" customWidth="1"/>
  </cols>
  <sheetData>
    <row r="1" spans="1:11" ht="18.75">
      <c r="A1" s="70" t="s">
        <v>52</v>
      </c>
      <c r="B1" s="70"/>
      <c r="C1" s="70"/>
      <c r="D1" s="70"/>
      <c r="E1" s="70"/>
      <c r="F1" s="70"/>
      <c r="G1" s="70"/>
      <c r="H1" s="70"/>
      <c r="I1" s="70"/>
      <c r="J1" s="70"/>
      <c r="K1" s="9"/>
    </row>
    <row r="2" spans="1:11" ht="18.75">
      <c r="A2" s="61"/>
      <c r="B2" s="61"/>
      <c r="C2" s="61"/>
      <c r="D2" s="61"/>
      <c r="E2" s="61"/>
      <c r="F2" s="61"/>
      <c r="G2" s="61"/>
      <c r="H2" s="61"/>
      <c r="I2" s="61"/>
      <c r="J2" s="61"/>
      <c r="K2" s="9"/>
    </row>
    <row r="3" spans="1:11" ht="16.5" customHeight="1">
      <c r="B3" s="52" t="s">
        <v>0</v>
      </c>
      <c r="C3" s="27" t="s">
        <v>116</v>
      </c>
    </row>
    <row r="4" spans="1:11" ht="60.75" customHeight="1">
      <c r="C4" s="71" t="s">
        <v>112</v>
      </c>
      <c r="D4" s="71"/>
      <c r="E4" s="71"/>
      <c r="F4" s="71"/>
      <c r="G4" s="71"/>
      <c r="H4" s="71"/>
      <c r="I4" s="71"/>
      <c r="J4" s="71"/>
    </row>
    <row r="5" spans="1:11" ht="9.75" customHeight="1">
      <c r="B5" s="52"/>
      <c r="C5" s="63"/>
      <c r="D5" s="63"/>
      <c r="E5" s="63"/>
      <c r="F5" s="63"/>
      <c r="G5" s="63"/>
      <c r="H5" s="63"/>
      <c r="I5" s="63"/>
      <c r="J5" s="63"/>
    </row>
    <row r="6" spans="1:11" ht="23.25" customHeight="1">
      <c r="A6" s="60" t="s">
        <v>1</v>
      </c>
      <c r="B6" s="72" t="s">
        <v>2</v>
      </c>
      <c r="C6" s="72"/>
      <c r="D6" s="73" t="s">
        <v>3</v>
      </c>
      <c r="E6" s="74"/>
      <c r="F6" s="75"/>
      <c r="G6" s="60" t="s">
        <v>4</v>
      </c>
      <c r="H6" s="60" t="s">
        <v>5</v>
      </c>
      <c r="I6" s="60"/>
      <c r="J6" s="60" t="s">
        <v>6</v>
      </c>
    </row>
    <row r="7" spans="1:11" ht="9" customHeight="1">
      <c r="A7" s="34"/>
      <c r="B7" s="34"/>
      <c r="C7" s="34"/>
      <c r="D7" s="34"/>
      <c r="E7" s="34"/>
      <c r="F7" s="34"/>
      <c r="G7" s="34"/>
      <c r="H7" s="34"/>
      <c r="I7" s="34"/>
      <c r="J7" s="34"/>
    </row>
    <row r="8" spans="1:11" ht="13.5" customHeight="1">
      <c r="B8" s="2" t="s">
        <v>7</v>
      </c>
    </row>
    <row r="9" spans="1:11" ht="5.25" customHeight="1"/>
    <row r="10" spans="1:11" ht="15" customHeight="1">
      <c r="A10" s="62">
        <v>1</v>
      </c>
      <c r="B10" t="s">
        <v>8</v>
      </c>
    </row>
    <row r="11" spans="1:11" ht="15" customHeight="1">
      <c r="A11" s="62"/>
      <c r="B11" t="s">
        <v>9</v>
      </c>
    </row>
    <row r="12" spans="1:11" ht="8.25" customHeight="1">
      <c r="A12" s="62"/>
    </row>
    <row r="13" spans="1:11" ht="15" customHeight="1">
      <c r="A13" s="62"/>
      <c r="D13" s="5" t="s">
        <v>12</v>
      </c>
      <c r="E13" s="6">
        <v>18</v>
      </c>
      <c r="F13" s="5" t="s">
        <v>13</v>
      </c>
      <c r="G13" s="4">
        <v>910</v>
      </c>
      <c r="H13" t="s">
        <v>14</v>
      </c>
      <c r="I13" s="4" t="s">
        <v>32</v>
      </c>
      <c r="J13" s="7">
        <f>E13*G13</f>
        <v>16380</v>
      </c>
    </row>
    <row r="14" spans="1:11" ht="7.5" customHeight="1">
      <c r="A14" s="62"/>
    </row>
    <row r="15" spans="1:11" ht="15" customHeight="1">
      <c r="A15" s="62">
        <v>2</v>
      </c>
      <c r="B15" t="s">
        <v>96</v>
      </c>
    </row>
    <row r="16" spans="1:11" ht="15" customHeight="1">
      <c r="A16" s="62"/>
      <c r="B16" t="s">
        <v>68</v>
      </c>
    </row>
    <row r="17" spans="1:10" ht="9" customHeight="1">
      <c r="A17" s="62"/>
    </row>
    <row r="18" spans="1:10" ht="15" customHeight="1">
      <c r="A18" s="62"/>
      <c r="D18" s="5" t="s">
        <v>12</v>
      </c>
      <c r="E18" s="6">
        <v>2</v>
      </c>
      <c r="F18" s="5" t="s">
        <v>13</v>
      </c>
      <c r="G18" s="4">
        <v>742</v>
      </c>
      <c r="H18" t="s">
        <v>71</v>
      </c>
      <c r="I18" s="4" t="s">
        <v>32</v>
      </c>
      <c r="J18" s="7">
        <f>E18*G18</f>
        <v>1484</v>
      </c>
    </row>
    <row r="19" spans="1:10" ht="15" customHeight="1">
      <c r="A19" s="62"/>
    </row>
    <row r="20" spans="1:10" ht="15" customHeight="1">
      <c r="A20" s="62">
        <v>3</v>
      </c>
      <c r="B20" t="s">
        <v>97</v>
      </c>
    </row>
    <row r="21" spans="1:10" ht="15" customHeight="1">
      <c r="A21" s="62"/>
      <c r="B21" t="s">
        <v>98</v>
      </c>
    </row>
    <row r="22" spans="1:10" ht="15" customHeight="1">
      <c r="A22" s="62"/>
      <c r="B22" t="s">
        <v>10</v>
      </c>
    </row>
    <row r="23" spans="1:10" ht="15" customHeight="1">
      <c r="A23" s="62"/>
      <c r="D23" s="5" t="s">
        <v>12</v>
      </c>
      <c r="E23" s="6">
        <v>50</v>
      </c>
      <c r="F23" s="5" t="s">
        <v>15</v>
      </c>
      <c r="G23" s="4">
        <v>118</v>
      </c>
      <c r="H23" t="s">
        <v>16</v>
      </c>
      <c r="I23" s="4" t="s">
        <v>32</v>
      </c>
      <c r="J23" s="7">
        <f>E23*G23</f>
        <v>5900</v>
      </c>
    </row>
    <row r="24" spans="1:10" ht="9.75" customHeight="1">
      <c r="A24" s="62"/>
      <c r="G24" s="3"/>
      <c r="J24" s="7"/>
    </row>
    <row r="25" spans="1:10" ht="15" customHeight="1">
      <c r="A25" s="62">
        <v>4</v>
      </c>
      <c r="B25" t="s">
        <v>60</v>
      </c>
      <c r="G25" s="3"/>
      <c r="J25" s="7"/>
    </row>
    <row r="26" spans="1:10" ht="15" customHeight="1">
      <c r="A26" s="62"/>
      <c r="B26" t="s">
        <v>61</v>
      </c>
      <c r="G26" s="3"/>
      <c r="J26" s="7"/>
    </row>
    <row r="27" spans="1:10" ht="15" customHeight="1">
      <c r="A27" s="62"/>
      <c r="B27" t="s">
        <v>62</v>
      </c>
      <c r="G27" s="3"/>
      <c r="J27" s="7"/>
    </row>
    <row r="28" spans="1:10" ht="10.5" customHeight="1">
      <c r="A28" s="62"/>
      <c r="G28" s="3"/>
      <c r="J28" s="7"/>
    </row>
    <row r="29" spans="1:10" ht="15" customHeight="1">
      <c r="A29" s="62"/>
      <c r="D29" s="5" t="s">
        <v>12</v>
      </c>
      <c r="E29" s="6">
        <v>100</v>
      </c>
      <c r="F29" s="5" t="s">
        <v>15</v>
      </c>
      <c r="G29" s="4">
        <v>213</v>
      </c>
      <c r="H29" t="s">
        <v>16</v>
      </c>
      <c r="I29" s="4" t="s">
        <v>32</v>
      </c>
      <c r="J29" s="7">
        <f>E29*G29</f>
        <v>21300</v>
      </c>
    </row>
    <row r="30" spans="1:10" ht="9.75" customHeight="1">
      <c r="A30" s="62"/>
      <c r="G30" s="3"/>
      <c r="J30" s="7"/>
    </row>
    <row r="31" spans="1:10" ht="15" customHeight="1">
      <c r="A31" s="62">
        <v>5</v>
      </c>
      <c r="B31" t="s">
        <v>99</v>
      </c>
      <c r="J31" s="7"/>
    </row>
    <row r="32" spans="1:10" ht="15" customHeight="1">
      <c r="A32" s="62"/>
      <c r="B32" t="s">
        <v>100</v>
      </c>
      <c r="J32" s="7"/>
    </row>
    <row r="33" spans="1:11" ht="10.5" customHeight="1">
      <c r="A33" s="62"/>
      <c r="J33" s="7"/>
    </row>
    <row r="34" spans="1:11" ht="15" customHeight="1">
      <c r="A34" s="62"/>
      <c r="D34" s="5" t="s">
        <v>12</v>
      </c>
      <c r="E34" s="6">
        <v>18</v>
      </c>
      <c r="F34" s="5" t="s">
        <v>17</v>
      </c>
      <c r="G34" s="4">
        <v>54</v>
      </c>
      <c r="H34" t="s">
        <v>18</v>
      </c>
      <c r="I34" s="4" t="s">
        <v>32</v>
      </c>
      <c r="J34" s="36">
        <f>E34*G34</f>
        <v>972</v>
      </c>
    </row>
    <row r="35" spans="1:11" ht="8.25" customHeight="1">
      <c r="A35" s="62"/>
      <c r="G35" s="3"/>
      <c r="J35" s="7"/>
    </row>
    <row r="36" spans="1:11" ht="15" customHeight="1">
      <c r="A36" s="62">
        <v>6</v>
      </c>
      <c r="B36" t="s">
        <v>102</v>
      </c>
      <c r="J36" s="7"/>
    </row>
    <row r="37" spans="1:11" ht="15" customHeight="1">
      <c r="A37" s="62"/>
      <c r="B37" t="s">
        <v>101</v>
      </c>
      <c r="J37" s="7"/>
    </row>
    <row r="38" spans="1:11" ht="8.25" customHeight="1">
      <c r="A38" s="62"/>
      <c r="J38" s="7"/>
    </row>
    <row r="39" spans="1:11" ht="15" customHeight="1">
      <c r="A39" s="62"/>
      <c r="D39" s="5" t="s">
        <v>12</v>
      </c>
      <c r="E39" s="6">
        <v>2</v>
      </c>
      <c r="F39" s="5" t="s">
        <v>17</v>
      </c>
      <c r="G39" s="4">
        <v>80</v>
      </c>
      <c r="H39" t="s">
        <v>18</v>
      </c>
      <c r="I39" s="4" t="s">
        <v>32</v>
      </c>
      <c r="J39" s="36">
        <f>E39*G39</f>
        <v>160</v>
      </c>
    </row>
    <row r="40" spans="1:11" ht="15" customHeight="1">
      <c r="A40" s="62"/>
      <c r="G40" s="3"/>
      <c r="J40" s="7"/>
    </row>
    <row r="41" spans="1:11" ht="15" customHeight="1">
      <c r="A41" s="62">
        <v>7</v>
      </c>
      <c r="B41" t="s">
        <v>103</v>
      </c>
      <c r="J41" s="7"/>
    </row>
    <row r="42" spans="1:11" ht="15" customHeight="1">
      <c r="A42" s="62"/>
      <c r="B42" t="s">
        <v>117</v>
      </c>
      <c r="J42" s="7"/>
    </row>
    <row r="43" spans="1:11" ht="15" customHeight="1">
      <c r="A43" s="62"/>
      <c r="D43" s="5" t="s">
        <v>12</v>
      </c>
      <c r="E43" s="5">
        <v>10</v>
      </c>
      <c r="F43" s="5" t="s">
        <v>17</v>
      </c>
      <c r="G43" s="4">
        <v>74</v>
      </c>
      <c r="H43" t="s">
        <v>19</v>
      </c>
      <c r="I43" s="4" t="s">
        <v>32</v>
      </c>
      <c r="J43" s="7">
        <f>E43*G43</f>
        <v>740</v>
      </c>
    </row>
    <row r="44" spans="1:11" ht="15" customHeight="1">
      <c r="A44" s="62"/>
      <c r="G44" s="4"/>
      <c r="J44" s="7"/>
    </row>
    <row r="45" spans="1:11" ht="15" customHeight="1">
      <c r="A45" s="40">
        <v>8</v>
      </c>
      <c r="B45" t="s">
        <v>104</v>
      </c>
      <c r="C45" s="15"/>
      <c r="D45" s="15"/>
      <c r="E45" s="15"/>
      <c r="F45" s="15"/>
      <c r="G45" s="15"/>
      <c r="H45" s="15"/>
      <c r="I45" s="15"/>
      <c r="J45" s="15"/>
      <c r="K45" s="41"/>
    </row>
    <row r="46" spans="1:11" ht="15" customHeight="1">
      <c r="A46" s="40"/>
      <c r="B46" s="53" t="s">
        <v>72</v>
      </c>
      <c r="C46" s="15"/>
      <c r="D46" s="15"/>
      <c r="E46" s="15"/>
      <c r="F46" s="15"/>
      <c r="G46" s="15"/>
      <c r="H46" s="15"/>
      <c r="I46" s="15"/>
      <c r="J46" s="15"/>
      <c r="K46" s="41"/>
    </row>
    <row r="47" spans="1:11" ht="15" customHeight="1">
      <c r="A47" s="40"/>
      <c r="B47" s="15"/>
      <c r="C47" s="15"/>
      <c r="D47" s="42" t="s">
        <v>12</v>
      </c>
      <c r="E47" s="43">
        <v>1</v>
      </c>
      <c r="F47" s="43" t="s">
        <v>17</v>
      </c>
      <c r="G47" s="44">
        <v>72</v>
      </c>
      <c r="H47" s="27" t="s">
        <v>19</v>
      </c>
      <c r="I47" s="4" t="s">
        <v>32</v>
      </c>
      <c r="J47" s="36">
        <f>E47*G47</f>
        <v>72</v>
      </c>
    </row>
    <row r="48" spans="1:11" ht="15" customHeight="1">
      <c r="A48" s="62">
        <v>9</v>
      </c>
      <c r="B48" t="s">
        <v>11</v>
      </c>
      <c r="G48" s="4"/>
      <c r="J48" s="7"/>
    </row>
    <row r="49" spans="1:22" ht="15" customHeight="1">
      <c r="A49" s="62"/>
      <c r="B49" t="s">
        <v>105</v>
      </c>
      <c r="G49" s="4"/>
      <c r="J49" s="7"/>
    </row>
    <row r="50" spans="1:22" ht="15" customHeight="1">
      <c r="A50" s="62"/>
      <c r="G50" s="4"/>
      <c r="J50" s="7"/>
    </row>
    <row r="51" spans="1:22" ht="15" customHeight="1">
      <c r="A51" s="62"/>
      <c r="D51" t="s">
        <v>12</v>
      </c>
      <c r="E51">
        <v>3</v>
      </c>
      <c r="F51" t="s">
        <v>17</v>
      </c>
      <c r="G51" s="4">
        <v>916</v>
      </c>
      <c r="H51" t="s">
        <v>19</v>
      </c>
      <c r="I51" s="4" t="s">
        <v>32</v>
      </c>
      <c r="J51" s="7">
        <f>E51*G51</f>
        <v>2748</v>
      </c>
    </row>
    <row r="52" spans="1:22" ht="15" customHeight="1">
      <c r="A52" s="62"/>
      <c r="G52" s="3"/>
      <c r="J52" s="7"/>
    </row>
    <row r="53" spans="1:22" ht="15" customHeight="1">
      <c r="A53" s="62"/>
      <c r="G53" s="3"/>
      <c r="J53" s="7"/>
    </row>
    <row r="54" spans="1:22" ht="15" customHeight="1">
      <c r="A54" s="62"/>
      <c r="G54" s="3"/>
      <c r="J54" s="7"/>
    </row>
    <row r="55" spans="1:22" ht="15" customHeight="1">
      <c r="A55" s="62"/>
      <c r="G55" s="3"/>
      <c r="J55" s="7"/>
    </row>
    <row r="56" spans="1:22" ht="15" customHeight="1">
      <c r="A56" s="62">
        <v>10</v>
      </c>
      <c r="B56" t="s">
        <v>106</v>
      </c>
    </row>
    <row r="57" spans="1:22" ht="15" customHeight="1">
      <c r="B57" t="s">
        <v>53</v>
      </c>
      <c r="L57" s="62"/>
      <c r="P57" s="37"/>
      <c r="T57" s="7"/>
    </row>
    <row r="58" spans="1:22" ht="15" customHeight="1">
      <c r="A58" s="62"/>
      <c r="G58" s="3"/>
      <c r="J58" s="7"/>
      <c r="L58" s="62"/>
      <c r="P58" s="37"/>
      <c r="T58" s="7"/>
    </row>
    <row r="59" spans="1:22" ht="15" customHeight="1">
      <c r="A59" s="62"/>
      <c r="D59" s="5" t="s">
        <v>12</v>
      </c>
      <c r="E59" s="5">
        <v>1</v>
      </c>
      <c r="F59" s="5" t="s">
        <v>17</v>
      </c>
      <c r="G59" s="3">
        <v>2456</v>
      </c>
      <c r="H59" t="s">
        <v>20</v>
      </c>
      <c r="I59" s="4" t="s">
        <v>32</v>
      </c>
      <c r="J59" s="7">
        <f>E59*G59</f>
        <v>2456</v>
      </c>
      <c r="L59" s="62"/>
      <c r="M59" s="22"/>
      <c r="N59" s="22"/>
      <c r="O59" s="22"/>
      <c r="P59" s="38"/>
      <c r="Q59" s="22"/>
      <c r="R59" s="22"/>
      <c r="S59" s="22"/>
      <c r="T59" s="39"/>
      <c r="U59" s="22"/>
      <c r="V59" s="22"/>
    </row>
    <row r="60" spans="1:22" ht="15" customHeight="1">
      <c r="A60" s="62">
        <v>11</v>
      </c>
      <c r="B60" t="s">
        <v>118</v>
      </c>
      <c r="G60" s="4"/>
      <c r="J60" s="7"/>
      <c r="L60" s="62"/>
      <c r="M60" s="22"/>
      <c r="N60" s="22"/>
      <c r="O60" s="22"/>
      <c r="P60" s="38"/>
      <c r="Q60" s="22"/>
      <c r="R60" s="22"/>
      <c r="S60" s="22"/>
      <c r="T60" s="39"/>
      <c r="U60" s="22"/>
      <c r="V60" s="22"/>
    </row>
    <row r="61" spans="1:22" ht="15" customHeight="1">
      <c r="B61" t="s">
        <v>119</v>
      </c>
      <c r="G61" s="4"/>
      <c r="J61" s="7"/>
      <c r="L61" s="62"/>
      <c r="M61" s="22"/>
      <c r="N61" s="22"/>
      <c r="O61" s="22"/>
      <c r="P61" s="38"/>
      <c r="Q61" s="22"/>
      <c r="R61" s="22"/>
      <c r="S61" s="22"/>
      <c r="T61" s="39"/>
      <c r="U61" s="22"/>
      <c r="V61" s="22"/>
    </row>
    <row r="62" spans="1:22" ht="8.25" customHeight="1">
      <c r="A62" s="62"/>
      <c r="G62" s="4"/>
      <c r="J62" s="7"/>
      <c r="L62" s="62"/>
      <c r="M62" s="22"/>
      <c r="N62" s="22"/>
      <c r="O62" s="22"/>
      <c r="P62" s="38"/>
      <c r="Q62" s="22"/>
      <c r="R62" s="22"/>
      <c r="S62" s="22"/>
      <c r="T62" s="39"/>
      <c r="U62" s="22"/>
      <c r="V62" s="22"/>
    </row>
    <row r="63" spans="1:22" ht="15" customHeight="1">
      <c r="A63" s="62"/>
      <c r="D63" t="s">
        <v>12</v>
      </c>
      <c r="E63">
        <v>6</v>
      </c>
      <c r="F63" t="s">
        <v>17</v>
      </c>
      <c r="G63" s="4">
        <v>3185</v>
      </c>
      <c r="H63" t="s">
        <v>19</v>
      </c>
      <c r="I63" s="4" t="s">
        <v>32</v>
      </c>
      <c r="J63" s="7">
        <f>E63*G63</f>
        <v>19110</v>
      </c>
      <c r="L63" s="62"/>
      <c r="M63" s="22"/>
      <c r="N63" s="22"/>
      <c r="O63" s="22"/>
      <c r="P63" s="38"/>
      <c r="Q63" s="22"/>
      <c r="R63" s="22"/>
      <c r="S63" s="22"/>
      <c r="T63" s="39"/>
      <c r="U63" s="22"/>
      <c r="V63" s="22"/>
    </row>
    <row r="64" spans="1:22">
      <c r="A64" s="62"/>
      <c r="J64" s="8"/>
      <c r="L64" s="62"/>
      <c r="M64" s="22"/>
      <c r="N64" s="22"/>
      <c r="O64" s="22"/>
      <c r="P64" s="22"/>
      <c r="Q64" s="22"/>
      <c r="R64" s="29"/>
      <c r="S64" s="22"/>
      <c r="T64" s="39"/>
      <c r="U64" s="22"/>
      <c r="V64" s="22"/>
    </row>
    <row r="65" spans="1:22">
      <c r="A65" s="62"/>
      <c r="J65" s="7"/>
      <c r="L65" s="62"/>
      <c r="M65" s="22"/>
      <c r="N65" s="22"/>
      <c r="O65" s="22"/>
      <c r="P65" s="22"/>
      <c r="Q65" s="22"/>
      <c r="R65" s="29"/>
      <c r="S65" s="22"/>
      <c r="T65" s="39"/>
      <c r="U65" s="22"/>
      <c r="V65" s="22"/>
    </row>
    <row r="66" spans="1:22">
      <c r="A66" s="62"/>
      <c r="H66" t="s">
        <v>94</v>
      </c>
      <c r="I66" s="4" t="s">
        <v>32</v>
      </c>
      <c r="J66" s="7">
        <f>SUM(J13:J63)</f>
        <v>71322</v>
      </c>
      <c r="L66" s="62"/>
      <c r="M66" s="22"/>
      <c r="N66" s="22"/>
      <c r="O66" s="22"/>
      <c r="P66" s="22"/>
      <c r="Q66" s="22"/>
      <c r="R66" s="29"/>
      <c r="S66" s="22"/>
      <c r="T66" s="39"/>
      <c r="U66" s="22"/>
      <c r="V66" s="22"/>
    </row>
    <row r="67" spans="1:22">
      <c r="B67" s="2" t="s">
        <v>75</v>
      </c>
      <c r="L67" s="62"/>
      <c r="M67" s="22"/>
      <c r="N67" s="22"/>
      <c r="O67" s="22"/>
      <c r="P67" s="22"/>
      <c r="Q67" s="22"/>
      <c r="R67" s="29"/>
      <c r="S67" s="22"/>
      <c r="T67" s="39"/>
      <c r="U67" s="22"/>
      <c r="V67" s="22"/>
    </row>
    <row r="68" spans="1:22" ht="8.25" customHeight="1">
      <c r="L68" s="62"/>
      <c r="M68" s="22"/>
      <c r="N68" s="22"/>
      <c r="O68" s="22"/>
      <c r="P68" s="22"/>
      <c r="Q68" s="22"/>
      <c r="R68" s="29"/>
      <c r="S68" s="22"/>
      <c r="T68" s="39"/>
      <c r="U68" s="22"/>
      <c r="V68" s="22"/>
    </row>
    <row r="69" spans="1:22">
      <c r="A69" s="62">
        <v>1</v>
      </c>
      <c r="B69" t="s">
        <v>76</v>
      </c>
      <c r="L69" s="62"/>
      <c r="M69" s="22"/>
      <c r="N69" s="22"/>
      <c r="O69" s="22"/>
      <c r="P69" s="22"/>
      <c r="Q69" s="22"/>
      <c r="R69" s="29"/>
      <c r="S69" s="22"/>
      <c r="T69" s="39"/>
      <c r="U69" s="22"/>
      <c r="V69" s="22"/>
    </row>
    <row r="70" spans="1:22">
      <c r="A70" s="62"/>
      <c r="B70" t="s">
        <v>77</v>
      </c>
      <c r="L70" s="62"/>
      <c r="M70" s="22"/>
      <c r="N70" s="22"/>
      <c r="O70" s="22"/>
      <c r="P70" s="22"/>
      <c r="Q70" s="22"/>
      <c r="R70" s="29"/>
      <c r="S70" s="22"/>
      <c r="T70" s="39"/>
      <c r="U70" s="22"/>
      <c r="V70" s="22"/>
    </row>
    <row r="71" spans="1:22" ht="8.25" customHeight="1">
      <c r="A71" s="62"/>
      <c r="L71" s="62"/>
      <c r="M71" s="22"/>
      <c r="N71" s="22"/>
      <c r="O71" s="22"/>
      <c r="P71" s="22"/>
      <c r="Q71" s="22"/>
      <c r="R71" s="29"/>
      <c r="S71" s="22"/>
      <c r="T71" s="39"/>
      <c r="U71" s="22"/>
      <c r="V71" s="22"/>
    </row>
    <row r="72" spans="1:22">
      <c r="A72" s="62"/>
      <c r="D72" t="s">
        <v>12</v>
      </c>
      <c r="E72">
        <v>12</v>
      </c>
      <c r="F72" t="s">
        <v>17</v>
      </c>
      <c r="G72">
        <v>497</v>
      </c>
      <c r="H72" t="s">
        <v>19</v>
      </c>
      <c r="I72" s="4" t="s">
        <v>32</v>
      </c>
      <c r="J72" s="7">
        <f>E72*G72</f>
        <v>5964</v>
      </c>
      <c r="L72" s="62"/>
      <c r="M72" s="22"/>
      <c r="N72" s="22"/>
      <c r="O72" s="22"/>
      <c r="P72" s="22"/>
      <c r="Q72" s="22"/>
      <c r="R72" s="29"/>
      <c r="S72" s="22"/>
      <c r="T72" s="39"/>
      <c r="U72" s="22"/>
      <c r="V72" s="22"/>
    </row>
    <row r="73" spans="1:22" ht="10.5" customHeight="1">
      <c r="A73" s="62"/>
      <c r="J73" s="7"/>
      <c r="L73" s="62"/>
      <c r="M73" s="22"/>
      <c r="N73" s="22"/>
      <c r="O73" s="22"/>
      <c r="P73" s="22"/>
      <c r="Q73" s="22"/>
      <c r="R73" s="29"/>
      <c r="S73" s="22"/>
      <c r="T73" s="39"/>
      <c r="U73" s="22"/>
      <c r="V73" s="22"/>
    </row>
    <row r="74" spans="1:22">
      <c r="A74" s="62">
        <v>2</v>
      </c>
      <c r="B74" t="s">
        <v>78</v>
      </c>
      <c r="J74" s="7"/>
      <c r="L74" s="62"/>
      <c r="M74" s="22"/>
      <c r="N74" s="22"/>
      <c r="O74" s="22"/>
      <c r="P74" s="22"/>
      <c r="Q74" s="22"/>
      <c r="R74" s="29"/>
      <c r="S74" s="22"/>
      <c r="T74" s="39"/>
      <c r="U74" s="22"/>
      <c r="V74" s="22"/>
    </row>
    <row r="75" spans="1:22">
      <c r="A75" s="62"/>
      <c r="B75" t="s">
        <v>79</v>
      </c>
      <c r="J75" s="7"/>
      <c r="L75" s="62"/>
      <c r="M75" s="22"/>
      <c r="N75" s="22"/>
      <c r="O75" s="22"/>
      <c r="P75" s="22"/>
      <c r="Q75" s="22"/>
      <c r="R75" s="29"/>
      <c r="S75" s="22"/>
      <c r="T75" s="39"/>
      <c r="U75" s="22"/>
      <c r="V75" s="22"/>
    </row>
    <row r="76" spans="1:22" ht="9.75" customHeight="1">
      <c r="A76" s="62"/>
      <c r="J76" s="7"/>
      <c r="L76" s="62"/>
      <c r="M76" s="22"/>
      <c r="N76" s="22"/>
      <c r="O76" s="22"/>
      <c r="P76" s="22"/>
      <c r="Q76" s="22"/>
      <c r="R76" s="29"/>
      <c r="S76" s="22"/>
      <c r="T76" s="39"/>
      <c r="U76" s="22"/>
      <c r="V76" s="22"/>
    </row>
    <row r="77" spans="1:22">
      <c r="A77" s="62"/>
      <c r="D77" t="s">
        <v>12</v>
      </c>
      <c r="E77">
        <v>3</v>
      </c>
      <c r="F77" t="s">
        <v>17</v>
      </c>
      <c r="G77">
        <v>72</v>
      </c>
      <c r="H77" t="s">
        <v>19</v>
      </c>
      <c r="I77" s="4" t="s">
        <v>32</v>
      </c>
      <c r="J77" s="7">
        <f>E77*G77</f>
        <v>216</v>
      </c>
      <c r="L77" s="62"/>
      <c r="M77" s="22"/>
      <c r="N77" s="22"/>
      <c r="O77" s="22"/>
      <c r="P77" s="22"/>
      <c r="Q77" s="22"/>
      <c r="R77" s="29"/>
      <c r="S77" s="22"/>
      <c r="T77" s="39"/>
      <c r="U77" s="22"/>
      <c r="V77" s="22"/>
    </row>
    <row r="78" spans="1:22" ht="10.5" customHeight="1">
      <c r="A78" s="62"/>
      <c r="J78" s="7"/>
      <c r="L78" s="62"/>
      <c r="M78" s="22"/>
      <c r="N78" s="22"/>
      <c r="O78" s="22"/>
      <c r="P78" s="22"/>
      <c r="Q78" s="22"/>
      <c r="R78" s="29"/>
      <c r="S78" s="22"/>
      <c r="T78" s="39"/>
      <c r="U78" s="22"/>
      <c r="V78" s="22"/>
    </row>
    <row r="79" spans="1:22">
      <c r="A79" s="62">
        <v>3</v>
      </c>
      <c r="B79" t="s">
        <v>80</v>
      </c>
      <c r="J79" s="7"/>
      <c r="L79" s="62"/>
      <c r="M79" s="22"/>
      <c r="N79" s="22"/>
      <c r="O79" s="22"/>
      <c r="P79" s="22"/>
      <c r="Q79" s="22"/>
      <c r="R79" s="29"/>
      <c r="S79" s="22"/>
      <c r="T79" s="39"/>
      <c r="U79" s="22"/>
      <c r="V79" s="22"/>
    </row>
    <row r="80" spans="1:22">
      <c r="A80" s="62"/>
      <c r="B80" t="s">
        <v>81</v>
      </c>
      <c r="J80" s="7"/>
      <c r="L80" s="62"/>
      <c r="M80" s="22"/>
      <c r="N80" s="22"/>
      <c r="O80" s="22"/>
      <c r="P80" s="22"/>
      <c r="Q80" s="22"/>
      <c r="R80" s="29"/>
      <c r="S80" s="22"/>
      <c r="T80" s="39"/>
      <c r="U80" s="22"/>
      <c r="V80" s="22"/>
    </row>
    <row r="81" spans="1:22">
      <c r="A81" s="62"/>
      <c r="J81" s="7"/>
      <c r="L81" s="62"/>
      <c r="M81" s="22"/>
      <c r="N81" s="22"/>
      <c r="O81" s="22"/>
      <c r="P81" s="22"/>
      <c r="Q81" s="22"/>
      <c r="R81" s="29"/>
      <c r="S81" s="22"/>
      <c r="T81" s="39"/>
      <c r="U81" s="22"/>
      <c r="V81" s="22"/>
    </row>
    <row r="82" spans="1:22">
      <c r="A82" s="62"/>
      <c r="D82" t="s">
        <v>12</v>
      </c>
      <c r="E82">
        <v>3</v>
      </c>
      <c r="F82" t="s">
        <v>17</v>
      </c>
      <c r="G82">
        <v>153</v>
      </c>
      <c r="H82" t="s">
        <v>19</v>
      </c>
      <c r="I82" s="4" t="s">
        <v>32</v>
      </c>
      <c r="J82" s="7">
        <f>E82*G82</f>
        <v>459</v>
      </c>
      <c r="L82" s="62"/>
      <c r="M82" s="22"/>
      <c r="N82" s="22"/>
      <c r="O82" s="22"/>
      <c r="P82" s="22"/>
      <c r="Q82" s="22"/>
      <c r="R82" s="29"/>
      <c r="S82" s="22"/>
      <c r="T82" s="39"/>
      <c r="U82" s="22"/>
      <c r="V82" s="22"/>
    </row>
    <row r="83" spans="1:22">
      <c r="A83" s="62">
        <v>4</v>
      </c>
      <c r="B83" t="s">
        <v>82</v>
      </c>
      <c r="J83" s="7"/>
      <c r="L83" s="62"/>
      <c r="M83" s="22"/>
      <c r="N83" s="22"/>
      <c r="O83" s="22"/>
      <c r="P83" s="22"/>
      <c r="Q83" s="22"/>
      <c r="R83" s="29"/>
      <c r="S83" s="22"/>
      <c r="T83" s="39"/>
      <c r="U83" s="22"/>
      <c r="V83" s="22"/>
    </row>
    <row r="84" spans="1:22">
      <c r="J84" s="7"/>
      <c r="L84" s="62"/>
      <c r="M84" s="22"/>
      <c r="N84" s="22"/>
      <c r="O84" s="22"/>
      <c r="P84" s="22"/>
      <c r="Q84" s="22"/>
      <c r="R84" s="29"/>
      <c r="S84" s="22"/>
      <c r="T84" s="39"/>
      <c r="U84" s="22"/>
      <c r="V84" s="22"/>
    </row>
    <row r="85" spans="1:22">
      <c r="D85" t="s">
        <v>12</v>
      </c>
      <c r="E85">
        <v>3</v>
      </c>
      <c r="F85" t="s">
        <v>17</v>
      </c>
      <c r="G85">
        <v>199</v>
      </c>
      <c r="H85" t="s">
        <v>19</v>
      </c>
      <c r="I85" s="4" t="s">
        <v>32</v>
      </c>
      <c r="J85" s="7">
        <f>E85*G85</f>
        <v>597</v>
      </c>
      <c r="L85" s="62"/>
      <c r="M85" s="22"/>
      <c r="N85" s="22"/>
      <c r="O85" s="22"/>
      <c r="P85" s="22"/>
      <c r="Q85" s="22"/>
      <c r="R85" s="29"/>
      <c r="S85" s="22"/>
      <c r="T85" s="39"/>
      <c r="U85" s="22"/>
      <c r="V85" s="22"/>
    </row>
    <row r="86" spans="1:22">
      <c r="J86" s="8"/>
      <c r="L86" s="62"/>
      <c r="M86" s="22"/>
      <c r="N86" s="22"/>
      <c r="O86" s="22"/>
      <c r="P86" s="22"/>
      <c r="Q86" s="22"/>
      <c r="R86" s="29"/>
      <c r="S86" s="22"/>
      <c r="T86" s="39"/>
      <c r="U86" s="22"/>
      <c r="V86" s="22"/>
    </row>
    <row r="87" spans="1:22">
      <c r="J87" s="7"/>
      <c r="L87" s="62"/>
      <c r="M87" s="22"/>
      <c r="N87" s="22"/>
      <c r="O87" s="22"/>
      <c r="P87" s="22"/>
      <c r="Q87" s="22"/>
      <c r="R87" s="29"/>
      <c r="S87" s="22"/>
      <c r="T87" s="39"/>
      <c r="U87" s="22"/>
      <c r="V87" s="22"/>
    </row>
    <row r="88" spans="1:22">
      <c r="G88" s="76" t="s">
        <v>95</v>
      </c>
      <c r="H88" s="76"/>
      <c r="I88" s="4" t="s">
        <v>32</v>
      </c>
      <c r="J88" s="7">
        <f>SUM(J72:J86)</f>
        <v>7236</v>
      </c>
      <c r="L88" s="62"/>
      <c r="M88" s="22"/>
      <c r="N88" s="22"/>
      <c r="O88" s="22"/>
      <c r="P88" s="22"/>
      <c r="Q88" s="22"/>
      <c r="R88" s="29"/>
      <c r="S88" s="22"/>
      <c r="T88" s="39"/>
      <c r="U88" s="22"/>
      <c r="V88" s="22"/>
    </row>
    <row r="89" spans="1:22">
      <c r="A89" s="62"/>
      <c r="G89" s="62"/>
      <c r="H89" s="62"/>
      <c r="I89" s="62"/>
      <c r="J89" s="7"/>
      <c r="L89" s="62"/>
      <c r="M89" s="22"/>
      <c r="N89" s="22"/>
      <c r="O89" s="22"/>
      <c r="P89" s="22"/>
      <c r="Q89" s="22"/>
      <c r="R89" s="29"/>
      <c r="S89" s="22"/>
      <c r="T89" s="39"/>
      <c r="U89" s="22"/>
      <c r="V89" s="22"/>
    </row>
    <row r="90" spans="1:22">
      <c r="A90" s="62"/>
      <c r="G90" s="62"/>
      <c r="H90" s="62"/>
      <c r="I90" s="62"/>
      <c r="J90" s="7"/>
      <c r="L90" s="62"/>
      <c r="M90" s="22"/>
      <c r="N90" s="22"/>
      <c r="O90" s="22"/>
      <c r="P90" s="22"/>
      <c r="Q90" s="22"/>
      <c r="R90" s="29"/>
      <c r="S90" s="22"/>
      <c r="T90" s="39"/>
      <c r="U90" s="22"/>
      <c r="V90" s="22"/>
    </row>
    <row r="92" spans="1:22" ht="60.75" customHeight="1">
      <c r="B92" s="13" t="s">
        <v>120</v>
      </c>
      <c r="E92" s="69" t="s">
        <v>121</v>
      </c>
      <c r="F92" s="69"/>
      <c r="G92" s="69"/>
      <c r="H92" s="69"/>
      <c r="I92" s="59"/>
      <c r="J92" s="59"/>
    </row>
  </sheetData>
  <mergeCells count="6">
    <mergeCell ref="E92:H92"/>
    <mergeCell ref="A1:J1"/>
    <mergeCell ref="C4:J4"/>
    <mergeCell ref="B6:C6"/>
    <mergeCell ref="D6:F6"/>
    <mergeCell ref="G88:H88"/>
  </mergeCells>
  <pageMargins left="0.7" right="0.41" top="0.43" bottom="0.34" header="0.2" footer="0.2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V105"/>
  <sheetViews>
    <sheetView workbookViewId="0">
      <selection activeCell="C3" sqref="C3"/>
    </sheetView>
  </sheetViews>
  <sheetFormatPr defaultRowHeight="15"/>
  <cols>
    <col min="1" max="1" width="5" customWidth="1"/>
    <col min="2" max="2" width="15.28515625" customWidth="1"/>
    <col min="3" max="3" width="13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7109375" customWidth="1"/>
    <col min="10" max="10" width="15.42578125" customWidth="1"/>
  </cols>
  <sheetData>
    <row r="1" spans="1:11" ht="18.75">
      <c r="A1" s="70" t="s">
        <v>52</v>
      </c>
      <c r="B1" s="70"/>
      <c r="C1" s="70"/>
      <c r="D1" s="70"/>
      <c r="E1" s="70"/>
      <c r="F1" s="70"/>
      <c r="G1" s="70"/>
      <c r="H1" s="70"/>
      <c r="I1" s="70"/>
      <c r="J1" s="70"/>
      <c r="K1" s="9"/>
    </row>
    <row r="2" spans="1:11" ht="18.75">
      <c r="A2" s="58"/>
      <c r="B2" s="58"/>
      <c r="C2" s="58"/>
      <c r="D2" s="58"/>
      <c r="E2" s="58"/>
      <c r="F2" s="58"/>
      <c r="G2" s="58"/>
      <c r="H2" s="58"/>
      <c r="I2" s="58"/>
      <c r="J2" s="58"/>
      <c r="K2" s="9"/>
    </row>
    <row r="3" spans="1:11" ht="16.5" customHeight="1">
      <c r="B3" s="52" t="s">
        <v>0</v>
      </c>
      <c r="C3" s="27" t="s">
        <v>116</v>
      </c>
    </row>
    <row r="4" spans="1:11" ht="60.75" customHeight="1">
      <c r="C4" s="71" t="s">
        <v>112</v>
      </c>
      <c r="D4" s="71"/>
      <c r="E4" s="71"/>
      <c r="F4" s="71"/>
      <c r="G4" s="71"/>
      <c r="H4" s="71"/>
      <c r="I4" s="71"/>
      <c r="J4" s="71"/>
    </row>
    <row r="5" spans="1:11" ht="9.75" customHeight="1">
      <c r="B5" s="52"/>
      <c r="C5" s="49"/>
      <c r="D5" s="49"/>
      <c r="E5" s="49"/>
      <c r="F5" s="49"/>
      <c r="G5" s="49"/>
      <c r="H5" s="49"/>
      <c r="I5" s="51"/>
      <c r="J5" s="49"/>
    </row>
    <row r="6" spans="1:11" ht="23.25" customHeight="1">
      <c r="A6" s="1" t="s">
        <v>1</v>
      </c>
      <c r="B6" s="72" t="s">
        <v>2</v>
      </c>
      <c r="C6" s="72"/>
      <c r="D6" s="73" t="s">
        <v>3</v>
      </c>
      <c r="E6" s="74"/>
      <c r="F6" s="75"/>
      <c r="G6" s="1" t="s">
        <v>4</v>
      </c>
      <c r="H6" s="1" t="s">
        <v>5</v>
      </c>
      <c r="I6" s="50"/>
      <c r="J6" s="1" t="s">
        <v>6</v>
      </c>
    </row>
    <row r="7" spans="1:11" ht="9" customHeight="1">
      <c r="A7" s="34"/>
      <c r="B7" s="34"/>
      <c r="C7" s="34"/>
      <c r="D7" s="34"/>
      <c r="E7" s="34"/>
      <c r="F7" s="34"/>
      <c r="G7" s="34"/>
      <c r="H7" s="34"/>
      <c r="I7" s="34"/>
      <c r="J7" s="34"/>
    </row>
    <row r="8" spans="1:11" ht="13.5" customHeight="1">
      <c r="B8" s="2" t="s">
        <v>7</v>
      </c>
    </row>
    <row r="9" spans="1:11" ht="5.25" customHeight="1"/>
    <row r="10" spans="1:11" ht="15" customHeight="1">
      <c r="A10" s="55">
        <v>1</v>
      </c>
      <c r="B10" t="s">
        <v>8</v>
      </c>
    </row>
    <row r="11" spans="1:11" ht="15" customHeight="1">
      <c r="A11" s="55"/>
      <c r="B11" t="s">
        <v>9</v>
      </c>
    </row>
    <row r="12" spans="1:11" ht="8.25" customHeight="1">
      <c r="A12" s="55"/>
    </row>
    <row r="13" spans="1:11" ht="15" customHeight="1">
      <c r="A13" s="55"/>
      <c r="B13" t="s">
        <v>64</v>
      </c>
      <c r="C13" t="s">
        <v>67</v>
      </c>
      <c r="D13" t="s">
        <v>12</v>
      </c>
      <c r="E13" s="4">
        <v>10</v>
      </c>
      <c r="F13" t="s">
        <v>13</v>
      </c>
    </row>
    <row r="14" spans="1:11" ht="15" customHeight="1">
      <c r="A14" s="55"/>
      <c r="B14" t="s">
        <v>65</v>
      </c>
      <c r="C14" t="s">
        <v>58</v>
      </c>
      <c r="D14" t="s">
        <v>12</v>
      </c>
      <c r="E14" s="4">
        <v>1</v>
      </c>
      <c r="F14" t="s">
        <v>13</v>
      </c>
    </row>
    <row r="15" spans="1:11" ht="15" customHeight="1">
      <c r="A15" s="55"/>
      <c r="B15" t="s">
        <v>66</v>
      </c>
      <c r="C15" t="s">
        <v>57</v>
      </c>
      <c r="D15" t="s">
        <v>12</v>
      </c>
      <c r="E15" s="4">
        <v>4</v>
      </c>
      <c r="F15" t="s">
        <v>13</v>
      </c>
    </row>
    <row r="16" spans="1:11" ht="15" customHeight="1">
      <c r="A16" s="55"/>
      <c r="B16" t="s">
        <v>90</v>
      </c>
      <c r="C16" t="s">
        <v>70</v>
      </c>
      <c r="D16" t="s">
        <v>12</v>
      </c>
      <c r="E16" s="4">
        <v>3</v>
      </c>
      <c r="F16" t="s">
        <v>13</v>
      </c>
    </row>
    <row r="17" spans="1:10" ht="15" customHeight="1">
      <c r="A17" s="55"/>
      <c r="D17" s="5" t="s">
        <v>12</v>
      </c>
      <c r="E17" s="6">
        <f>SUM(E13:E16)</f>
        <v>18</v>
      </c>
      <c r="F17" s="5" t="s">
        <v>13</v>
      </c>
      <c r="G17" s="4">
        <v>910</v>
      </c>
      <c r="H17" t="s">
        <v>14</v>
      </c>
      <c r="I17" s="4" t="s">
        <v>32</v>
      </c>
      <c r="J17" s="7">
        <f>E17*G17</f>
        <v>16380</v>
      </c>
    </row>
    <row r="18" spans="1:10" ht="7.5" customHeight="1">
      <c r="A18" s="55"/>
    </row>
    <row r="19" spans="1:10" ht="15" customHeight="1">
      <c r="A19" s="55">
        <v>2</v>
      </c>
      <c r="B19" t="s">
        <v>96</v>
      </c>
    </row>
    <row r="20" spans="1:10" ht="15" customHeight="1">
      <c r="A20" s="55"/>
      <c r="B20" t="s">
        <v>68</v>
      </c>
    </row>
    <row r="21" spans="1:10" ht="9" customHeight="1">
      <c r="A21" s="55"/>
    </row>
    <row r="22" spans="1:10" ht="15" customHeight="1">
      <c r="A22" s="55"/>
      <c r="B22" t="s">
        <v>69</v>
      </c>
      <c r="C22" t="s">
        <v>58</v>
      </c>
      <c r="D22" t="s">
        <v>12</v>
      </c>
      <c r="E22" s="4">
        <v>1</v>
      </c>
      <c r="F22" t="s">
        <v>13</v>
      </c>
    </row>
    <row r="23" spans="1:10" ht="15" customHeight="1">
      <c r="A23" s="55"/>
      <c r="B23" t="s">
        <v>65</v>
      </c>
      <c r="C23" t="s">
        <v>58</v>
      </c>
      <c r="D23" t="s">
        <v>12</v>
      </c>
      <c r="E23" s="4">
        <v>1</v>
      </c>
      <c r="F23" t="s">
        <v>13</v>
      </c>
    </row>
    <row r="24" spans="1:10" ht="15" customHeight="1">
      <c r="A24" s="55"/>
      <c r="D24" s="5" t="s">
        <v>12</v>
      </c>
      <c r="E24" s="6">
        <f>SUM(E22:E23)</f>
        <v>2</v>
      </c>
      <c r="F24" s="5" t="s">
        <v>13</v>
      </c>
      <c r="G24" s="4">
        <v>742</v>
      </c>
      <c r="H24" t="s">
        <v>71</v>
      </c>
      <c r="I24" s="4" t="s">
        <v>32</v>
      </c>
      <c r="J24" s="7">
        <f>E24*G24</f>
        <v>1484</v>
      </c>
    </row>
    <row r="25" spans="1:10" ht="15" customHeight="1">
      <c r="A25" s="55"/>
    </row>
    <row r="26" spans="1:10" ht="15" customHeight="1">
      <c r="A26" s="55">
        <v>2</v>
      </c>
      <c r="B26" t="s">
        <v>97</v>
      </c>
    </row>
    <row r="27" spans="1:10" ht="15" customHeight="1">
      <c r="A27" s="55"/>
      <c r="B27" t="s">
        <v>98</v>
      </c>
    </row>
    <row r="28" spans="1:10" ht="15" customHeight="1">
      <c r="A28" s="55"/>
      <c r="B28" t="s">
        <v>10</v>
      </c>
    </row>
    <row r="29" spans="1:10" ht="15" customHeight="1">
      <c r="A29" s="55"/>
      <c r="C29" t="s">
        <v>91</v>
      </c>
      <c r="D29" s="5" t="s">
        <v>12</v>
      </c>
      <c r="E29" s="6">
        <v>50</v>
      </c>
      <c r="F29" s="5" t="s">
        <v>15</v>
      </c>
      <c r="G29" s="4">
        <v>118</v>
      </c>
      <c r="H29" t="s">
        <v>16</v>
      </c>
      <c r="I29" s="4" t="s">
        <v>32</v>
      </c>
      <c r="J29" s="7">
        <f>E29*G29</f>
        <v>5900</v>
      </c>
    </row>
    <row r="30" spans="1:10" ht="9.75" customHeight="1">
      <c r="A30" s="55"/>
      <c r="G30" s="3"/>
      <c r="J30" s="7"/>
    </row>
    <row r="31" spans="1:10" ht="15" customHeight="1">
      <c r="A31" s="55">
        <v>3</v>
      </c>
      <c r="B31" t="s">
        <v>60</v>
      </c>
      <c r="G31" s="3"/>
      <c r="J31" s="7"/>
    </row>
    <row r="32" spans="1:10" ht="15" customHeight="1">
      <c r="A32" s="55"/>
      <c r="B32" t="s">
        <v>61</v>
      </c>
      <c r="G32" s="3"/>
      <c r="J32" s="7"/>
    </row>
    <row r="33" spans="1:10" ht="15" customHeight="1">
      <c r="A33" s="55"/>
      <c r="B33" t="s">
        <v>62</v>
      </c>
      <c r="G33" s="3"/>
      <c r="J33" s="7"/>
    </row>
    <row r="34" spans="1:10" ht="10.5" customHeight="1">
      <c r="A34" s="55"/>
      <c r="G34" s="3"/>
      <c r="J34" s="7"/>
    </row>
    <row r="35" spans="1:10" ht="15" customHeight="1">
      <c r="A35" s="55"/>
      <c r="D35" s="5" t="s">
        <v>12</v>
      </c>
      <c r="E35" s="6">
        <v>107</v>
      </c>
      <c r="F35" s="5" t="s">
        <v>15</v>
      </c>
      <c r="G35" s="4">
        <v>213</v>
      </c>
      <c r="H35" t="s">
        <v>16</v>
      </c>
      <c r="I35" s="4" t="s">
        <v>32</v>
      </c>
      <c r="J35" s="7">
        <f>E35*G35</f>
        <v>22791</v>
      </c>
    </row>
    <row r="36" spans="1:10" ht="9.75" customHeight="1">
      <c r="A36" s="55"/>
      <c r="G36" s="3"/>
      <c r="J36" s="7"/>
    </row>
    <row r="37" spans="1:10" ht="15" customHeight="1">
      <c r="A37" s="55">
        <v>4</v>
      </c>
      <c r="B37" t="s">
        <v>99</v>
      </c>
      <c r="J37" s="7"/>
    </row>
    <row r="38" spans="1:10" ht="15" customHeight="1">
      <c r="A38" s="55"/>
      <c r="B38" t="s">
        <v>100</v>
      </c>
      <c r="J38" s="7"/>
    </row>
    <row r="39" spans="1:10" ht="10.5" customHeight="1">
      <c r="A39" s="55"/>
      <c r="J39" s="7"/>
    </row>
    <row r="40" spans="1:10" ht="15" customHeight="1">
      <c r="A40" s="55"/>
      <c r="C40" t="s">
        <v>92</v>
      </c>
      <c r="D40" s="5" t="s">
        <v>12</v>
      </c>
      <c r="E40" s="6">
        <v>18</v>
      </c>
      <c r="F40" s="5" t="s">
        <v>17</v>
      </c>
      <c r="G40" s="4">
        <v>54</v>
      </c>
      <c r="H40" t="s">
        <v>18</v>
      </c>
      <c r="I40" s="4" t="s">
        <v>32</v>
      </c>
      <c r="J40" s="36">
        <f>E40*G40</f>
        <v>972</v>
      </c>
    </row>
    <row r="41" spans="1:10" ht="8.25" customHeight="1">
      <c r="A41" s="55"/>
      <c r="G41" s="3"/>
      <c r="J41" s="7"/>
    </row>
    <row r="42" spans="1:10" ht="15" customHeight="1">
      <c r="A42" s="55">
        <v>5</v>
      </c>
      <c r="B42" t="s">
        <v>102</v>
      </c>
      <c r="J42" s="7"/>
    </row>
    <row r="43" spans="1:10" ht="15" customHeight="1">
      <c r="A43" s="55"/>
      <c r="B43" t="s">
        <v>101</v>
      </c>
      <c r="J43" s="7"/>
    </row>
    <row r="44" spans="1:10" ht="8.25" customHeight="1">
      <c r="A44" s="55"/>
      <c r="J44" s="7"/>
    </row>
    <row r="45" spans="1:10" ht="15" customHeight="1">
      <c r="A45" s="55"/>
      <c r="C45" t="s">
        <v>59</v>
      </c>
      <c r="D45" s="5" t="s">
        <v>12</v>
      </c>
      <c r="E45" s="6">
        <v>2</v>
      </c>
      <c r="F45" s="5" t="s">
        <v>17</v>
      </c>
      <c r="G45" s="4">
        <v>80</v>
      </c>
      <c r="H45" t="s">
        <v>18</v>
      </c>
      <c r="I45" s="4" t="s">
        <v>32</v>
      </c>
      <c r="J45" s="36">
        <f>E45*G45</f>
        <v>160</v>
      </c>
    </row>
    <row r="46" spans="1:10" ht="15" customHeight="1">
      <c r="A46" s="55"/>
      <c r="G46" s="3"/>
      <c r="J46" s="7"/>
    </row>
    <row r="47" spans="1:10" ht="15" customHeight="1">
      <c r="A47" s="55">
        <v>9</v>
      </c>
      <c r="B47" t="s">
        <v>103</v>
      </c>
      <c r="J47" s="7"/>
    </row>
    <row r="48" spans="1:10" ht="15" customHeight="1">
      <c r="A48" s="55"/>
      <c r="B48" t="s">
        <v>55</v>
      </c>
      <c r="J48" s="7"/>
    </row>
    <row r="49" spans="1:20" ht="15" customHeight="1">
      <c r="A49" s="55"/>
      <c r="C49" t="s">
        <v>108</v>
      </c>
      <c r="D49" s="5" t="s">
        <v>12</v>
      </c>
      <c r="E49" s="5">
        <v>10</v>
      </c>
      <c r="F49" s="5" t="s">
        <v>17</v>
      </c>
      <c r="G49" s="4">
        <v>74</v>
      </c>
      <c r="H49" t="s">
        <v>19</v>
      </c>
      <c r="I49" s="4" t="s">
        <v>32</v>
      </c>
      <c r="J49" s="7">
        <f>E49*G49</f>
        <v>740</v>
      </c>
    </row>
    <row r="50" spans="1:20" ht="15" customHeight="1">
      <c r="A50" s="55"/>
      <c r="G50" s="4"/>
      <c r="J50" s="7"/>
    </row>
    <row r="51" spans="1:20" ht="15" customHeight="1">
      <c r="A51" s="40">
        <v>5</v>
      </c>
      <c r="B51" t="s">
        <v>104</v>
      </c>
      <c r="C51" s="15"/>
      <c r="D51" s="15"/>
      <c r="E51" s="15"/>
      <c r="F51" s="15"/>
      <c r="G51" s="15"/>
      <c r="H51" s="15"/>
      <c r="I51" s="15"/>
      <c r="J51" s="15"/>
      <c r="K51" s="41"/>
    </row>
    <row r="52" spans="1:20" ht="15" customHeight="1">
      <c r="A52" s="40"/>
      <c r="B52" s="53" t="s">
        <v>72</v>
      </c>
      <c r="C52" s="15"/>
      <c r="D52" s="15"/>
      <c r="E52" s="15"/>
      <c r="F52" s="15"/>
      <c r="G52" s="15"/>
      <c r="H52" s="15"/>
      <c r="I52" s="15"/>
      <c r="J52" s="15"/>
      <c r="K52" s="41"/>
    </row>
    <row r="53" spans="1:20" ht="15" customHeight="1">
      <c r="A53" s="40"/>
      <c r="B53" s="15"/>
      <c r="C53" s="15"/>
      <c r="D53" s="15"/>
      <c r="E53" s="15"/>
      <c r="F53" s="15"/>
      <c r="G53" s="15"/>
      <c r="H53" s="15"/>
      <c r="I53" s="15"/>
      <c r="J53" s="15"/>
      <c r="K53" s="41"/>
    </row>
    <row r="54" spans="1:20" ht="15" customHeight="1">
      <c r="A54" s="40"/>
      <c r="B54" s="15"/>
      <c r="C54" s="15" t="s">
        <v>58</v>
      </c>
      <c r="D54" s="15" t="s">
        <v>12</v>
      </c>
      <c r="E54" s="15">
        <v>1</v>
      </c>
      <c r="F54" s="15" t="s">
        <v>17</v>
      </c>
      <c r="G54" s="15"/>
      <c r="H54" s="15"/>
      <c r="I54" s="15"/>
      <c r="J54" s="15"/>
      <c r="K54" s="41"/>
    </row>
    <row r="55" spans="1:20" ht="15" customHeight="1">
      <c r="A55" s="40"/>
      <c r="B55" s="15"/>
      <c r="C55" s="15"/>
      <c r="D55" s="42" t="s">
        <v>12</v>
      </c>
      <c r="E55" s="43">
        <f>SUM(E54:E54)</f>
        <v>1</v>
      </c>
      <c r="F55" s="43" t="s">
        <v>17</v>
      </c>
      <c r="G55" s="44">
        <v>72</v>
      </c>
      <c r="H55" s="27" t="s">
        <v>19</v>
      </c>
      <c r="I55" s="4" t="s">
        <v>32</v>
      </c>
      <c r="J55" s="36">
        <f>E55*G55</f>
        <v>72</v>
      </c>
    </row>
    <row r="56" spans="1:20" ht="15" customHeight="1">
      <c r="A56" s="55">
        <v>7</v>
      </c>
      <c r="B56" t="s">
        <v>11</v>
      </c>
      <c r="G56" s="4"/>
      <c r="J56" s="7"/>
    </row>
    <row r="57" spans="1:20" ht="15" customHeight="1">
      <c r="A57" s="55"/>
      <c r="B57" t="s">
        <v>105</v>
      </c>
      <c r="G57" s="4"/>
      <c r="J57" s="7"/>
    </row>
    <row r="58" spans="1:20" ht="15" customHeight="1">
      <c r="A58" s="55"/>
      <c r="G58" s="4"/>
      <c r="J58" s="7"/>
    </row>
    <row r="59" spans="1:20" ht="15" customHeight="1">
      <c r="A59" s="55"/>
      <c r="C59" t="s">
        <v>70</v>
      </c>
      <c r="D59" t="s">
        <v>12</v>
      </c>
      <c r="E59">
        <v>3</v>
      </c>
      <c r="F59" t="s">
        <v>17</v>
      </c>
      <c r="G59" s="4">
        <v>916</v>
      </c>
      <c r="H59" t="s">
        <v>19</v>
      </c>
      <c r="I59" s="4" t="s">
        <v>32</v>
      </c>
      <c r="J59" s="7">
        <f>E59*G59</f>
        <v>2748</v>
      </c>
    </row>
    <row r="60" spans="1:20" ht="15" customHeight="1">
      <c r="A60" s="55"/>
      <c r="G60" s="3"/>
      <c r="J60" s="7"/>
    </row>
    <row r="61" spans="1:20" ht="15" customHeight="1">
      <c r="A61" s="55">
        <v>8</v>
      </c>
      <c r="B61" t="s">
        <v>106</v>
      </c>
    </row>
    <row r="62" spans="1:20" ht="15" customHeight="1">
      <c r="B62" t="s">
        <v>53</v>
      </c>
      <c r="L62" s="32"/>
      <c r="P62" s="37"/>
      <c r="T62" s="7"/>
    </row>
    <row r="63" spans="1:20" ht="15" customHeight="1">
      <c r="A63" s="55"/>
      <c r="G63" s="3"/>
      <c r="J63" s="7"/>
      <c r="L63" s="32"/>
      <c r="P63" s="37"/>
      <c r="T63" s="7"/>
    </row>
    <row r="64" spans="1:20" ht="15" customHeight="1">
      <c r="A64" s="55"/>
      <c r="C64" t="s">
        <v>58</v>
      </c>
      <c r="D64" t="s">
        <v>12</v>
      </c>
      <c r="E64">
        <v>1</v>
      </c>
      <c r="F64" t="s">
        <v>17</v>
      </c>
      <c r="L64" s="32"/>
      <c r="P64" s="37"/>
      <c r="T64" s="7"/>
    </row>
    <row r="65" spans="1:22" ht="15" customHeight="1">
      <c r="A65" s="55"/>
      <c r="D65" s="5" t="s">
        <v>12</v>
      </c>
      <c r="E65" s="5">
        <f>SUM(E64)</f>
        <v>1</v>
      </c>
      <c r="F65" s="5" t="s">
        <v>17</v>
      </c>
      <c r="G65" s="3">
        <v>2456</v>
      </c>
      <c r="H65" t="s">
        <v>20</v>
      </c>
      <c r="I65" s="4" t="s">
        <v>32</v>
      </c>
      <c r="J65" s="7">
        <f>E64*G65</f>
        <v>2456</v>
      </c>
      <c r="L65" s="32"/>
      <c r="M65" s="22"/>
      <c r="N65" s="22"/>
      <c r="O65" s="22"/>
      <c r="P65" s="38"/>
      <c r="Q65" s="22"/>
      <c r="R65" s="22"/>
      <c r="S65" s="22"/>
      <c r="T65" s="39"/>
      <c r="U65" s="22"/>
      <c r="V65" s="22"/>
    </row>
    <row r="66" spans="1:22" ht="15" customHeight="1">
      <c r="A66" s="55">
        <v>16</v>
      </c>
      <c r="B66" t="s">
        <v>107</v>
      </c>
      <c r="G66" s="4"/>
      <c r="J66" s="7"/>
      <c r="L66" s="32"/>
      <c r="M66" s="22"/>
      <c r="N66" s="22"/>
      <c r="O66" s="22"/>
      <c r="P66" s="38"/>
      <c r="Q66" s="22"/>
      <c r="R66" s="22"/>
      <c r="S66" s="22"/>
      <c r="T66" s="39"/>
      <c r="U66" s="22"/>
      <c r="V66" s="22"/>
    </row>
    <row r="67" spans="1:22" ht="15" customHeight="1">
      <c r="B67" t="s">
        <v>73</v>
      </c>
      <c r="G67" s="4"/>
      <c r="J67" s="7"/>
      <c r="L67" s="32"/>
      <c r="M67" s="22"/>
      <c r="N67" s="22"/>
      <c r="O67" s="22"/>
      <c r="P67" s="38"/>
      <c r="Q67" s="22"/>
      <c r="R67" s="22"/>
      <c r="S67" s="22"/>
      <c r="T67" s="39"/>
      <c r="U67" s="22"/>
      <c r="V67" s="22"/>
    </row>
    <row r="68" spans="1:22" ht="8.25" customHeight="1">
      <c r="A68" s="55"/>
      <c r="G68" s="4"/>
      <c r="J68" s="7"/>
      <c r="L68" s="32"/>
      <c r="M68" s="22"/>
      <c r="N68" s="22"/>
      <c r="O68" s="22"/>
      <c r="P68" s="38"/>
      <c r="Q68" s="22"/>
      <c r="R68" s="22"/>
      <c r="S68" s="22"/>
      <c r="T68" s="39"/>
      <c r="U68" s="22"/>
      <c r="V68" s="22"/>
    </row>
    <row r="69" spans="1:22" ht="15" customHeight="1">
      <c r="A69" s="55"/>
      <c r="C69" t="s">
        <v>74</v>
      </c>
      <c r="D69" t="s">
        <v>12</v>
      </c>
      <c r="E69">
        <v>6</v>
      </c>
      <c r="F69" t="s">
        <v>17</v>
      </c>
      <c r="G69" s="4">
        <v>3185</v>
      </c>
      <c r="H69" t="s">
        <v>19</v>
      </c>
      <c r="I69" s="4" t="s">
        <v>32</v>
      </c>
      <c r="J69" s="7">
        <f>E69*G69</f>
        <v>19110</v>
      </c>
      <c r="L69" s="32"/>
      <c r="M69" s="22"/>
      <c r="N69" s="22"/>
      <c r="O69" s="22"/>
      <c r="P69" s="38"/>
      <c r="Q69" s="22"/>
      <c r="R69" s="22"/>
      <c r="S69" s="22"/>
      <c r="T69" s="39"/>
      <c r="U69" s="22"/>
      <c r="V69" s="22"/>
    </row>
    <row r="70" spans="1:22">
      <c r="A70" s="55"/>
      <c r="J70" s="8"/>
      <c r="L70" s="32"/>
      <c r="M70" s="22"/>
      <c r="N70" s="22"/>
      <c r="O70" s="22"/>
      <c r="P70" s="22"/>
      <c r="Q70" s="22"/>
      <c r="R70" s="29"/>
      <c r="S70" s="22"/>
      <c r="T70" s="39"/>
      <c r="U70" s="22"/>
      <c r="V70" s="22"/>
    </row>
    <row r="71" spans="1:22">
      <c r="A71" s="55"/>
      <c r="J71" s="7"/>
      <c r="L71" s="32"/>
      <c r="M71" s="22"/>
      <c r="N71" s="22"/>
      <c r="O71" s="22"/>
      <c r="P71" s="22"/>
      <c r="Q71" s="22"/>
      <c r="R71" s="29"/>
      <c r="S71" s="22"/>
      <c r="T71" s="39"/>
      <c r="U71" s="22"/>
      <c r="V71" s="22"/>
    </row>
    <row r="72" spans="1:22">
      <c r="A72" s="55"/>
      <c r="H72" t="s">
        <v>94</v>
      </c>
      <c r="I72" s="4" t="s">
        <v>32</v>
      </c>
      <c r="J72" s="7">
        <f>SUM(J17:J69)</f>
        <v>72813</v>
      </c>
      <c r="L72" s="32"/>
      <c r="M72" s="22"/>
      <c r="N72" s="22"/>
      <c r="O72" s="22"/>
      <c r="P72" s="22"/>
      <c r="Q72" s="22"/>
      <c r="R72" s="29"/>
      <c r="S72" s="22"/>
      <c r="T72" s="39"/>
      <c r="U72" s="22"/>
      <c r="V72" s="22"/>
    </row>
    <row r="73" spans="1:22">
      <c r="B73" s="2" t="s">
        <v>75</v>
      </c>
      <c r="L73" s="32"/>
      <c r="M73" s="22"/>
      <c r="N73" s="22"/>
      <c r="O73" s="22"/>
      <c r="P73" s="22"/>
      <c r="Q73" s="22"/>
      <c r="R73" s="29"/>
      <c r="S73" s="22"/>
      <c r="T73" s="39"/>
      <c r="U73" s="22"/>
      <c r="V73" s="22"/>
    </row>
    <row r="74" spans="1:22" ht="8.25" customHeight="1">
      <c r="L74" s="32"/>
      <c r="M74" s="22"/>
      <c r="N74" s="22"/>
      <c r="O74" s="22"/>
      <c r="P74" s="22"/>
      <c r="Q74" s="22"/>
      <c r="R74" s="29"/>
      <c r="S74" s="22"/>
      <c r="T74" s="39"/>
      <c r="U74" s="22"/>
      <c r="V74" s="22"/>
    </row>
    <row r="75" spans="1:22">
      <c r="A75" s="55">
        <v>1</v>
      </c>
      <c r="B75" t="s">
        <v>76</v>
      </c>
      <c r="L75" s="32"/>
      <c r="M75" s="22"/>
      <c r="N75" s="22"/>
      <c r="O75" s="22"/>
      <c r="P75" s="22"/>
      <c r="Q75" s="22"/>
      <c r="R75" s="29"/>
      <c r="S75" s="22"/>
      <c r="T75" s="39"/>
      <c r="U75" s="22"/>
      <c r="V75" s="22"/>
    </row>
    <row r="76" spans="1:22">
      <c r="A76" s="55"/>
      <c r="B76" t="s">
        <v>77</v>
      </c>
      <c r="L76" s="32"/>
      <c r="M76" s="22"/>
      <c r="N76" s="22"/>
      <c r="O76" s="22"/>
      <c r="P76" s="22"/>
      <c r="Q76" s="22"/>
      <c r="R76" s="29"/>
      <c r="S76" s="22"/>
      <c r="T76" s="39"/>
      <c r="U76" s="22"/>
      <c r="V76" s="22"/>
    </row>
    <row r="77" spans="1:22" ht="8.25" customHeight="1">
      <c r="A77" s="55"/>
      <c r="L77" s="32"/>
      <c r="M77" s="22"/>
      <c r="N77" s="22"/>
      <c r="O77" s="22"/>
      <c r="P77" s="22"/>
      <c r="Q77" s="22"/>
      <c r="R77" s="29"/>
      <c r="S77" s="22"/>
      <c r="T77" s="39"/>
      <c r="U77" s="22"/>
      <c r="V77" s="22"/>
    </row>
    <row r="78" spans="1:22">
      <c r="A78" s="55"/>
      <c r="C78" t="s">
        <v>93</v>
      </c>
      <c r="D78" t="s">
        <v>12</v>
      </c>
      <c r="E78">
        <v>12</v>
      </c>
      <c r="F78" t="s">
        <v>17</v>
      </c>
      <c r="G78">
        <v>497</v>
      </c>
      <c r="H78" t="s">
        <v>19</v>
      </c>
      <c r="I78" s="4" t="s">
        <v>32</v>
      </c>
      <c r="J78" s="7">
        <f>E78*G78</f>
        <v>5964</v>
      </c>
      <c r="L78" s="32"/>
      <c r="M78" s="22"/>
      <c r="N78" s="22"/>
      <c r="O78" s="22"/>
      <c r="P78" s="22"/>
      <c r="Q78" s="22"/>
      <c r="R78" s="29"/>
      <c r="S78" s="22"/>
      <c r="T78" s="39"/>
      <c r="U78" s="22"/>
      <c r="V78" s="22"/>
    </row>
    <row r="79" spans="1:22" ht="10.5" customHeight="1">
      <c r="A79" s="55"/>
      <c r="J79" s="7"/>
      <c r="L79" s="32"/>
      <c r="M79" s="22"/>
      <c r="N79" s="22"/>
      <c r="O79" s="22"/>
      <c r="P79" s="22"/>
      <c r="Q79" s="22"/>
      <c r="R79" s="29"/>
      <c r="S79" s="22"/>
      <c r="T79" s="39"/>
      <c r="U79" s="22"/>
      <c r="V79" s="22"/>
    </row>
    <row r="80" spans="1:22">
      <c r="A80" s="55">
        <v>2</v>
      </c>
      <c r="B80" t="s">
        <v>78</v>
      </c>
      <c r="J80" s="7"/>
      <c r="L80" s="32"/>
      <c r="M80" s="22"/>
      <c r="N80" s="22"/>
      <c r="O80" s="22"/>
      <c r="P80" s="22"/>
      <c r="Q80" s="22"/>
      <c r="R80" s="29"/>
      <c r="S80" s="22"/>
      <c r="T80" s="39"/>
      <c r="U80" s="22"/>
      <c r="V80" s="22"/>
    </row>
    <row r="81" spans="1:22">
      <c r="A81" s="55"/>
      <c r="B81" t="s">
        <v>79</v>
      </c>
      <c r="J81" s="7"/>
      <c r="L81" s="32"/>
      <c r="M81" s="22"/>
      <c r="N81" s="22"/>
      <c r="O81" s="22"/>
      <c r="P81" s="22"/>
      <c r="Q81" s="22"/>
      <c r="R81" s="29"/>
      <c r="S81" s="22"/>
      <c r="T81" s="39"/>
      <c r="U81" s="22"/>
      <c r="V81" s="22"/>
    </row>
    <row r="82" spans="1:22" ht="9.75" customHeight="1">
      <c r="A82" s="55"/>
      <c r="J82" s="7"/>
      <c r="L82" s="32"/>
      <c r="M82" s="22"/>
      <c r="N82" s="22"/>
      <c r="O82" s="22"/>
      <c r="P82" s="22"/>
      <c r="Q82" s="22"/>
      <c r="R82" s="29"/>
      <c r="S82" s="22"/>
      <c r="T82" s="39"/>
      <c r="U82" s="22"/>
      <c r="V82" s="22"/>
    </row>
    <row r="83" spans="1:22">
      <c r="A83" s="55"/>
      <c r="C83" t="s">
        <v>70</v>
      </c>
      <c r="D83" t="s">
        <v>12</v>
      </c>
      <c r="E83">
        <v>3</v>
      </c>
      <c r="F83" t="s">
        <v>17</v>
      </c>
      <c r="G83">
        <v>72</v>
      </c>
      <c r="H83" t="s">
        <v>19</v>
      </c>
      <c r="I83" s="4" t="s">
        <v>32</v>
      </c>
      <c r="J83" s="7">
        <f>E83*G83</f>
        <v>216</v>
      </c>
      <c r="L83" s="32"/>
      <c r="M83" s="22"/>
      <c r="N83" s="22"/>
      <c r="O83" s="22"/>
      <c r="P83" s="22"/>
      <c r="Q83" s="22"/>
      <c r="R83" s="29"/>
      <c r="S83" s="22"/>
      <c r="T83" s="39"/>
      <c r="U83" s="22"/>
      <c r="V83" s="22"/>
    </row>
    <row r="84" spans="1:22" ht="10.5" customHeight="1">
      <c r="A84" s="55"/>
      <c r="J84" s="7"/>
      <c r="L84" s="32"/>
      <c r="M84" s="22"/>
      <c r="N84" s="22"/>
      <c r="O84" s="22"/>
      <c r="P84" s="22"/>
      <c r="Q84" s="22"/>
      <c r="R84" s="29"/>
      <c r="S84" s="22"/>
      <c r="T84" s="39"/>
      <c r="U84" s="22"/>
      <c r="V84" s="22"/>
    </row>
    <row r="85" spans="1:22">
      <c r="A85" s="55">
        <v>3</v>
      </c>
      <c r="B85" t="s">
        <v>80</v>
      </c>
      <c r="J85" s="7"/>
      <c r="L85" s="32"/>
      <c r="M85" s="22"/>
      <c r="N85" s="22"/>
      <c r="O85" s="22"/>
      <c r="P85" s="22"/>
      <c r="Q85" s="22"/>
      <c r="R85" s="29"/>
      <c r="S85" s="22"/>
      <c r="T85" s="39"/>
      <c r="U85" s="22"/>
      <c r="V85" s="22"/>
    </row>
    <row r="86" spans="1:22">
      <c r="A86" s="55"/>
      <c r="B86" t="s">
        <v>81</v>
      </c>
      <c r="J86" s="7"/>
      <c r="L86" s="32"/>
      <c r="M86" s="22"/>
      <c r="N86" s="22"/>
      <c r="O86" s="22"/>
      <c r="P86" s="22"/>
      <c r="Q86" s="22"/>
      <c r="R86" s="29"/>
      <c r="S86" s="22"/>
      <c r="T86" s="39"/>
      <c r="U86" s="22"/>
      <c r="V86" s="22"/>
    </row>
    <row r="87" spans="1:22">
      <c r="A87" s="55"/>
      <c r="J87" s="7"/>
      <c r="L87" s="32"/>
      <c r="M87" s="22"/>
      <c r="N87" s="22"/>
      <c r="O87" s="22"/>
      <c r="P87" s="22"/>
      <c r="Q87" s="22"/>
      <c r="R87" s="29"/>
      <c r="S87" s="22"/>
      <c r="T87" s="39"/>
      <c r="U87" s="22"/>
      <c r="V87" s="22"/>
    </row>
    <row r="88" spans="1:22">
      <c r="A88" s="55"/>
      <c r="C88" t="s">
        <v>70</v>
      </c>
      <c r="D88" t="s">
        <v>12</v>
      </c>
      <c r="E88">
        <v>3</v>
      </c>
      <c r="F88" t="s">
        <v>17</v>
      </c>
      <c r="G88">
        <v>153</v>
      </c>
      <c r="H88" t="s">
        <v>19</v>
      </c>
      <c r="I88" s="4" t="s">
        <v>32</v>
      </c>
      <c r="J88" s="7">
        <f>E88*G88</f>
        <v>459</v>
      </c>
      <c r="L88" s="32"/>
      <c r="M88" s="22"/>
      <c r="N88" s="22"/>
      <c r="O88" s="22"/>
      <c r="P88" s="22"/>
      <c r="Q88" s="22"/>
      <c r="R88" s="29"/>
      <c r="S88" s="22"/>
      <c r="T88" s="39"/>
      <c r="U88" s="22"/>
      <c r="V88" s="22"/>
    </row>
    <row r="89" spans="1:22">
      <c r="A89" s="55">
        <v>4</v>
      </c>
      <c r="B89" t="s">
        <v>82</v>
      </c>
      <c r="J89" s="7"/>
      <c r="L89" s="32"/>
      <c r="M89" s="22"/>
      <c r="N89" s="22"/>
      <c r="O89" s="22"/>
      <c r="P89" s="22"/>
      <c r="Q89" s="22"/>
      <c r="R89" s="29"/>
      <c r="S89" s="22"/>
      <c r="T89" s="39"/>
      <c r="U89" s="22"/>
      <c r="V89" s="22"/>
    </row>
    <row r="90" spans="1:22">
      <c r="J90" s="7"/>
      <c r="L90" s="32"/>
      <c r="M90" s="22"/>
      <c r="N90" s="22"/>
      <c r="O90" s="22"/>
      <c r="P90" s="22"/>
      <c r="Q90" s="22"/>
      <c r="R90" s="29"/>
      <c r="S90" s="22"/>
      <c r="T90" s="39"/>
      <c r="U90" s="22"/>
      <c r="V90" s="22"/>
    </row>
    <row r="91" spans="1:22">
      <c r="C91" t="s">
        <v>70</v>
      </c>
      <c r="D91" t="s">
        <v>12</v>
      </c>
      <c r="E91">
        <v>3</v>
      </c>
      <c r="F91" t="s">
        <v>17</v>
      </c>
      <c r="G91">
        <v>199</v>
      </c>
      <c r="H91" t="s">
        <v>19</v>
      </c>
      <c r="I91" s="4" t="s">
        <v>32</v>
      </c>
      <c r="J91" s="7">
        <f>E91*G91</f>
        <v>597</v>
      </c>
      <c r="L91" s="32"/>
      <c r="M91" s="22"/>
      <c r="N91" s="22"/>
      <c r="O91" s="22"/>
      <c r="P91" s="22"/>
      <c r="Q91" s="22"/>
      <c r="R91" s="29"/>
      <c r="S91" s="22"/>
      <c r="T91" s="39"/>
      <c r="U91" s="22"/>
      <c r="V91" s="22"/>
    </row>
    <row r="92" spans="1:22">
      <c r="J92" s="8"/>
      <c r="L92" s="32"/>
      <c r="M92" s="22"/>
      <c r="N92" s="22"/>
      <c r="O92" s="22"/>
      <c r="P92" s="22"/>
      <c r="Q92" s="22"/>
      <c r="R92" s="29"/>
      <c r="S92" s="22"/>
      <c r="T92" s="39"/>
      <c r="U92" s="22"/>
      <c r="V92" s="22"/>
    </row>
    <row r="93" spans="1:22">
      <c r="J93" s="7"/>
      <c r="L93" s="32"/>
      <c r="M93" s="22"/>
      <c r="N93" s="22"/>
      <c r="O93" s="22"/>
      <c r="P93" s="22"/>
      <c r="Q93" s="22"/>
      <c r="R93" s="29"/>
      <c r="S93" s="22"/>
      <c r="T93" s="39"/>
      <c r="U93" s="22"/>
      <c r="V93" s="22"/>
    </row>
    <row r="94" spans="1:22">
      <c r="G94" s="76" t="s">
        <v>95</v>
      </c>
      <c r="H94" s="76"/>
      <c r="I94" s="4" t="s">
        <v>32</v>
      </c>
      <c r="J94" s="7">
        <f>SUM(J78:J92)</f>
        <v>7236</v>
      </c>
      <c r="L94" s="32"/>
      <c r="M94" s="22"/>
      <c r="N94" s="22"/>
      <c r="O94" s="22"/>
      <c r="P94" s="22"/>
      <c r="Q94" s="22"/>
      <c r="R94" s="29"/>
      <c r="S94" s="22"/>
      <c r="T94" s="39"/>
      <c r="U94" s="22"/>
      <c r="V94" s="22"/>
    </row>
    <row r="95" spans="1:22">
      <c r="A95" s="55"/>
      <c r="J95" s="7"/>
      <c r="L95" s="32"/>
      <c r="M95" s="22"/>
      <c r="N95" s="22"/>
      <c r="O95" s="22"/>
      <c r="P95" s="22"/>
      <c r="Q95" s="22"/>
      <c r="R95" s="29"/>
      <c r="S95" s="22"/>
      <c r="T95" s="39"/>
      <c r="U95" s="22"/>
      <c r="V95" s="22"/>
    </row>
    <row r="96" spans="1:22">
      <c r="A96" s="55"/>
      <c r="G96" s="76" t="s">
        <v>83</v>
      </c>
      <c r="H96" s="76"/>
      <c r="I96" s="55"/>
      <c r="J96" s="7">
        <f>J72</f>
        <v>72813</v>
      </c>
      <c r="L96" s="32"/>
      <c r="M96" s="22"/>
      <c r="N96" s="22"/>
      <c r="O96" s="22"/>
      <c r="P96" s="22"/>
      <c r="Q96" s="22"/>
      <c r="R96" s="29"/>
      <c r="S96" s="22"/>
      <c r="T96" s="39"/>
      <c r="U96" s="22"/>
      <c r="V96" s="22"/>
    </row>
    <row r="97" spans="1:22">
      <c r="A97" s="55"/>
      <c r="J97" s="8"/>
      <c r="L97" s="32"/>
      <c r="M97" s="22"/>
      <c r="N97" s="22"/>
      <c r="O97" s="22"/>
      <c r="P97" s="22"/>
      <c r="Q97" s="22"/>
      <c r="R97" s="29"/>
      <c r="S97" s="22"/>
      <c r="T97" s="39"/>
      <c r="U97" s="22"/>
      <c r="V97" s="22"/>
    </row>
    <row r="98" spans="1:22">
      <c r="A98" s="55"/>
      <c r="L98" s="32"/>
      <c r="M98" s="22"/>
      <c r="N98" s="22"/>
      <c r="O98" s="22"/>
      <c r="P98" s="22"/>
      <c r="Q98" s="22"/>
      <c r="R98" s="29"/>
      <c r="S98" s="22"/>
      <c r="T98" s="39"/>
      <c r="U98" s="22"/>
      <c r="V98" s="22"/>
    </row>
    <row r="99" spans="1:22">
      <c r="A99" s="55"/>
      <c r="G99" s="76" t="s">
        <v>84</v>
      </c>
      <c r="H99" s="76"/>
      <c r="I99" s="55"/>
      <c r="J99" s="7">
        <f>SUM(J94:J96)</f>
        <v>80049</v>
      </c>
      <c r="L99" s="32"/>
      <c r="M99" s="22"/>
      <c r="N99" s="22"/>
      <c r="O99" s="22"/>
      <c r="P99" s="22"/>
      <c r="Q99" s="22"/>
      <c r="R99" s="29"/>
      <c r="S99" s="22"/>
      <c r="T99" s="39"/>
      <c r="U99" s="22"/>
      <c r="V99" s="22"/>
    </row>
    <row r="100" spans="1:22">
      <c r="A100" s="55"/>
      <c r="G100" s="55"/>
      <c r="H100" s="55"/>
      <c r="I100" s="55"/>
      <c r="J100" s="7"/>
      <c r="L100" s="32"/>
      <c r="M100" s="22"/>
      <c r="N100" s="22"/>
      <c r="O100" s="22"/>
      <c r="P100" s="22"/>
      <c r="Q100" s="22"/>
      <c r="R100" s="29"/>
      <c r="S100" s="22"/>
      <c r="T100" s="39"/>
      <c r="U100" s="22"/>
      <c r="V100" s="22"/>
    </row>
    <row r="101" spans="1:22">
      <c r="A101" s="55"/>
      <c r="G101" s="55"/>
      <c r="H101" s="55" t="s">
        <v>89</v>
      </c>
      <c r="I101" s="55"/>
      <c r="J101" s="7">
        <v>80000</v>
      </c>
      <c r="L101" s="32"/>
      <c r="M101" s="22"/>
      <c r="N101" s="22"/>
      <c r="O101" s="22"/>
      <c r="P101" s="22"/>
      <c r="Q101" s="22"/>
      <c r="R101" s="29"/>
      <c r="S101" s="22"/>
      <c r="T101" s="39"/>
      <c r="U101" s="22"/>
      <c r="V101" s="22"/>
    </row>
    <row r="102" spans="1:22">
      <c r="A102" s="55"/>
      <c r="G102" s="55"/>
      <c r="H102" s="55"/>
      <c r="I102" s="55"/>
      <c r="J102" s="7"/>
      <c r="L102" s="55"/>
      <c r="M102" s="22"/>
      <c r="N102" s="22"/>
      <c r="O102" s="22"/>
      <c r="P102" s="22"/>
      <c r="Q102" s="22"/>
      <c r="R102" s="29"/>
      <c r="S102" s="22"/>
      <c r="T102" s="39"/>
      <c r="U102" s="22"/>
      <c r="V102" s="22"/>
    </row>
    <row r="103" spans="1:22">
      <c r="A103" s="55"/>
      <c r="G103" s="55"/>
      <c r="H103" s="55"/>
      <c r="I103" s="55"/>
      <c r="J103" s="7"/>
      <c r="L103" s="55"/>
      <c r="M103" s="22"/>
      <c r="N103" s="22"/>
      <c r="O103" s="22"/>
      <c r="P103" s="22"/>
      <c r="Q103" s="22"/>
      <c r="R103" s="29"/>
      <c r="S103" s="22"/>
      <c r="T103" s="39"/>
      <c r="U103" s="22"/>
      <c r="V103" s="22"/>
    </row>
    <row r="105" spans="1:22" ht="60.75" customHeight="1">
      <c r="B105" s="13" t="s">
        <v>29</v>
      </c>
      <c r="E105" s="69" t="s">
        <v>54</v>
      </c>
      <c r="F105" s="69"/>
      <c r="G105" s="69"/>
      <c r="H105" s="69"/>
      <c r="I105" s="54"/>
      <c r="J105" s="54"/>
    </row>
  </sheetData>
  <mergeCells count="8">
    <mergeCell ref="E105:H105"/>
    <mergeCell ref="B6:C6"/>
    <mergeCell ref="D6:F6"/>
    <mergeCell ref="A1:J1"/>
    <mergeCell ref="C4:J4"/>
    <mergeCell ref="G94:H94"/>
    <mergeCell ref="G96:H96"/>
    <mergeCell ref="G99:H99"/>
  </mergeCells>
  <pageMargins left="0.7" right="0.41" top="0.43" bottom="0.34" header="0.2" footer="0.2"/>
  <pageSetup paperSize="9" orientation="portrait" r:id="rId1"/>
  <headerFooter>
    <oddHeader>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21"/>
  <sheetViews>
    <sheetView workbookViewId="0">
      <selection activeCell="C4" sqref="C4:F4"/>
    </sheetView>
  </sheetViews>
  <sheetFormatPr defaultRowHeight="15"/>
  <cols>
    <col min="1" max="1" width="8.140625" customWidth="1"/>
    <col min="2" max="2" width="15" customWidth="1"/>
    <col min="3" max="3" width="35.28515625" customWidth="1"/>
    <col min="4" max="4" width="4.5703125" customWidth="1"/>
    <col min="5" max="5" width="17" customWidth="1"/>
    <col min="6" max="6" width="9.28515625" customWidth="1"/>
  </cols>
  <sheetData>
    <row r="1" spans="1:10" ht="23.25">
      <c r="A1" s="77" t="s">
        <v>30</v>
      </c>
      <c r="B1" s="77"/>
      <c r="C1" s="77"/>
      <c r="D1" s="77"/>
      <c r="E1" s="77"/>
      <c r="F1" s="77"/>
    </row>
    <row r="2" spans="1:10" ht="13.5" customHeight="1">
      <c r="A2" s="57"/>
      <c r="B2" s="57"/>
      <c r="C2" s="57"/>
      <c r="D2" s="57"/>
      <c r="E2" s="57"/>
      <c r="F2" s="57"/>
    </row>
    <row r="3" spans="1:10">
      <c r="C3" s="27" t="s">
        <v>109</v>
      </c>
    </row>
    <row r="4" spans="1:10" ht="75" customHeight="1">
      <c r="B4" s="13" t="s">
        <v>22</v>
      </c>
      <c r="C4" s="71" t="s">
        <v>112</v>
      </c>
      <c r="D4" s="71"/>
      <c r="E4" s="71"/>
      <c r="F4" s="71"/>
      <c r="G4" s="64"/>
      <c r="H4" s="64"/>
      <c r="I4" s="64"/>
      <c r="J4" s="64"/>
    </row>
    <row r="5" spans="1:10" ht="10.5" customHeight="1">
      <c r="C5" s="78"/>
      <c r="D5" s="78"/>
      <c r="E5" s="78"/>
      <c r="F5" s="78"/>
      <c r="G5" s="35"/>
      <c r="H5" s="35"/>
      <c r="I5" s="35"/>
    </row>
    <row r="6" spans="1:10" ht="21.75" customHeight="1">
      <c r="C6" s="33"/>
      <c r="D6" s="33"/>
      <c r="E6" s="33"/>
      <c r="F6" s="33"/>
      <c r="G6" s="35"/>
      <c r="H6" s="35"/>
      <c r="I6" s="35"/>
    </row>
    <row r="7" spans="1:10">
      <c r="A7" s="21"/>
    </row>
    <row r="8" spans="1:10">
      <c r="A8" s="21">
        <v>1</v>
      </c>
      <c r="B8" t="s">
        <v>31</v>
      </c>
      <c r="D8" t="s">
        <v>32</v>
      </c>
      <c r="E8" s="11">
        <f>Sheet1!J72</f>
        <v>72813</v>
      </c>
    </row>
    <row r="9" spans="1:10">
      <c r="A9" s="56"/>
      <c r="E9" s="11"/>
    </row>
    <row r="10" spans="1:10">
      <c r="A10" s="32">
        <v>2</v>
      </c>
      <c r="B10" t="s">
        <v>63</v>
      </c>
      <c r="D10" t="s">
        <v>32</v>
      </c>
      <c r="E10" s="11">
        <f>Sheet1!J94</f>
        <v>7236</v>
      </c>
    </row>
    <row r="11" spans="1:10">
      <c r="A11" s="32"/>
    </row>
    <row r="12" spans="1:10">
      <c r="A12" s="45"/>
      <c r="E12" s="46"/>
    </row>
    <row r="13" spans="1:10">
      <c r="A13" s="45"/>
      <c r="E13" s="47"/>
    </row>
    <row r="14" spans="1:10">
      <c r="C14" s="45" t="s">
        <v>27</v>
      </c>
      <c r="D14" t="s">
        <v>32</v>
      </c>
      <c r="E14" s="30">
        <f>SUM(E8:E11)</f>
        <v>80049</v>
      </c>
    </row>
    <row r="15" spans="1:10">
      <c r="E15" s="12"/>
    </row>
    <row r="16" spans="1:10">
      <c r="C16" t="s">
        <v>88</v>
      </c>
      <c r="D16" t="s">
        <v>32</v>
      </c>
      <c r="E16" s="11">
        <v>80000</v>
      </c>
    </row>
    <row r="17" spans="2:6">
      <c r="E17" s="11"/>
    </row>
    <row r="18" spans="2:6">
      <c r="E18" s="11"/>
    </row>
    <row r="21" spans="2:6" ht="57.75" customHeight="1">
      <c r="B21" s="13" t="s">
        <v>29</v>
      </c>
      <c r="C21" s="69" t="s">
        <v>28</v>
      </c>
      <c r="D21" s="69"/>
      <c r="E21" s="69"/>
      <c r="F21" s="69"/>
    </row>
  </sheetData>
  <mergeCells count="4">
    <mergeCell ref="C21:F21"/>
    <mergeCell ref="A1:F1"/>
    <mergeCell ref="C4:F4"/>
    <mergeCell ref="C5:F5"/>
  </mergeCells>
  <pageMargins left="0.7" right="0.7" top="0.75" bottom="0.75" header="0.3" footer="0.3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4"/>
  <sheetViews>
    <sheetView workbookViewId="0">
      <selection activeCell="D18" sqref="D18"/>
    </sheetView>
  </sheetViews>
  <sheetFormatPr defaultRowHeight="15"/>
  <cols>
    <col min="1" max="1" width="6.140625" customWidth="1"/>
    <col min="2" max="2" width="22" customWidth="1"/>
    <col min="3" max="3" width="15.85546875" customWidth="1"/>
    <col min="4" max="4" width="18.28515625" customWidth="1"/>
    <col min="5" max="5" width="17.42578125" customWidth="1"/>
    <col min="6" max="6" width="13.5703125" customWidth="1"/>
  </cols>
  <sheetData>
    <row r="1" spans="1:10" ht="15.75">
      <c r="A1" s="81" t="s">
        <v>21</v>
      </c>
      <c r="B1" s="81"/>
      <c r="C1" s="81"/>
      <c r="D1" s="81"/>
      <c r="E1" s="81"/>
      <c r="F1" s="81"/>
    </row>
    <row r="2" spans="1:10">
      <c r="C2" s="27" t="s">
        <v>109</v>
      </c>
    </row>
    <row r="3" spans="1:10" ht="78.75" customHeight="1">
      <c r="B3" s="35" t="s">
        <v>85</v>
      </c>
      <c r="C3" s="71" t="s">
        <v>112</v>
      </c>
      <c r="D3" s="71"/>
      <c r="E3" s="71"/>
      <c r="F3" s="71"/>
      <c r="G3" s="35"/>
      <c r="H3" s="35"/>
      <c r="I3" s="35"/>
    </row>
    <row r="4" spans="1:10" ht="4.5" hidden="1" customHeight="1">
      <c r="B4" s="13"/>
      <c r="C4" s="13"/>
      <c r="D4" s="13"/>
      <c r="E4" s="13"/>
      <c r="F4" s="13"/>
    </row>
    <row r="5" spans="1:10" ht="6.75" hidden="1" customHeight="1">
      <c r="B5" s="13"/>
      <c r="C5" s="13"/>
      <c r="D5" s="13"/>
      <c r="E5" s="13"/>
      <c r="F5" s="13"/>
    </row>
    <row r="6" spans="1:10" ht="35.25" customHeight="1">
      <c r="A6" s="24" t="s">
        <v>1</v>
      </c>
      <c r="B6" s="24" t="s">
        <v>23</v>
      </c>
      <c r="C6" s="24" t="s">
        <v>24</v>
      </c>
      <c r="D6" s="25" t="s">
        <v>25</v>
      </c>
      <c r="E6" s="79" t="s">
        <v>26</v>
      </c>
      <c r="F6" s="80"/>
    </row>
    <row r="8" spans="1:10" ht="33" customHeight="1">
      <c r="A8" s="67">
        <v>1</v>
      </c>
      <c r="B8" s="35" t="s">
        <v>111</v>
      </c>
      <c r="C8" s="68">
        <v>1184448</v>
      </c>
      <c r="D8" s="65"/>
      <c r="E8" s="15"/>
    </row>
    <row r="9" spans="1:10" ht="20.100000000000001" customHeight="1">
      <c r="A9" s="23">
        <v>2</v>
      </c>
      <c r="B9" s="27" t="s">
        <v>86</v>
      </c>
      <c r="C9" s="65">
        <v>59520</v>
      </c>
      <c r="D9" s="65"/>
      <c r="E9" s="65"/>
    </row>
    <row r="10" spans="1:10" ht="20.100000000000001" customHeight="1">
      <c r="A10" s="23">
        <v>3</v>
      </c>
      <c r="B10" s="66" t="s">
        <v>87</v>
      </c>
      <c r="C10" s="65">
        <v>80352</v>
      </c>
      <c r="D10" s="65">
        <f>C10</f>
        <v>80352</v>
      </c>
      <c r="E10" s="65">
        <v>80000</v>
      </c>
    </row>
    <row r="11" spans="1:10" ht="15" customHeight="1">
      <c r="A11" s="26"/>
      <c r="C11" s="10"/>
      <c r="D11" s="10"/>
      <c r="E11" s="10"/>
    </row>
    <row r="12" spans="1:10" ht="15" customHeight="1">
      <c r="A12" s="26"/>
    </row>
    <row r="13" spans="1:10" ht="15" customHeight="1">
      <c r="A13" s="26"/>
      <c r="B13" t="s">
        <v>27</v>
      </c>
      <c r="C13" s="12">
        <f>SUM(C8:C12)</f>
        <v>1324320</v>
      </c>
      <c r="D13" s="12">
        <f>SUM(D8:D12)</f>
        <v>80352</v>
      </c>
      <c r="E13" s="12">
        <f>SUM(E10:E10)</f>
        <v>80000</v>
      </c>
    </row>
    <row r="16" spans="1:10">
      <c r="B16" s="27" t="s">
        <v>113</v>
      </c>
      <c r="C16" s="27"/>
      <c r="D16" s="27"/>
      <c r="H16" s="31"/>
      <c r="J16">
        <f>135200-122000</f>
        <v>13200</v>
      </c>
    </row>
    <row r="18" spans="2:5" ht="17.25" customHeight="1">
      <c r="B18" t="s">
        <v>56</v>
      </c>
      <c r="C18" s="48" t="s">
        <v>114</v>
      </c>
      <c r="D18" t="s">
        <v>115</v>
      </c>
    </row>
    <row r="19" spans="2:5">
      <c r="C19" s="4">
        <f>D13</f>
        <v>80352</v>
      </c>
    </row>
    <row r="20" spans="2:5">
      <c r="C20" s="4"/>
    </row>
    <row r="21" spans="2:5">
      <c r="C21" s="4"/>
    </row>
    <row r="22" spans="2:5">
      <c r="C22" s="4"/>
    </row>
    <row r="24" spans="2:5" ht="48" customHeight="1">
      <c r="B24" s="13" t="s">
        <v>29</v>
      </c>
      <c r="D24" s="69" t="s">
        <v>28</v>
      </c>
      <c r="E24" s="69"/>
    </row>
  </sheetData>
  <mergeCells count="4">
    <mergeCell ref="D24:E24"/>
    <mergeCell ref="C3:F3"/>
    <mergeCell ref="E6:F6"/>
    <mergeCell ref="A1:F1"/>
  </mergeCells>
  <pageMargins left="0.5" right="0.52" top="0.62" bottom="0.75" header="0.3" footer="0.3"/>
  <pageSetup paperSize="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activeCell="D19" sqref="D19"/>
    </sheetView>
  </sheetViews>
  <sheetFormatPr defaultRowHeight="15"/>
  <cols>
    <col min="1" max="1" width="3.140625" customWidth="1"/>
    <col min="2" max="2" width="18.5703125" customWidth="1"/>
    <col min="3" max="3" width="71.42578125" customWidth="1"/>
  </cols>
  <sheetData>
    <row r="1" spans="1:6" ht="23.25">
      <c r="A1" s="82" t="s">
        <v>33</v>
      </c>
      <c r="B1" s="82"/>
      <c r="C1" s="82"/>
    </row>
    <row r="2" spans="1:6" ht="23.25">
      <c r="A2" s="20"/>
      <c r="B2" s="20"/>
      <c r="C2" s="20"/>
    </row>
    <row r="3" spans="1:6" ht="23.25">
      <c r="A3" s="20"/>
      <c r="B3" s="14" t="s">
        <v>34</v>
      </c>
      <c r="C3" s="14" t="s">
        <v>40</v>
      </c>
    </row>
    <row r="4" spans="1:6">
      <c r="B4" s="15"/>
      <c r="C4" s="15" t="s">
        <v>41</v>
      </c>
    </row>
    <row r="5" spans="1:6">
      <c r="B5" s="15"/>
      <c r="C5" s="15" t="s">
        <v>42</v>
      </c>
    </row>
    <row r="6" spans="1:6">
      <c r="B6" s="15"/>
      <c r="C6" s="15"/>
    </row>
    <row r="7" spans="1:6">
      <c r="B7" s="15" t="s">
        <v>35</v>
      </c>
      <c r="C7" s="15" t="s">
        <v>43</v>
      </c>
    </row>
    <row r="8" spans="1:6">
      <c r="B8" s="15"/>
      <c r="C8" s="15" t="s">
        <v>44</v>
      </c>
    </row>
    <row r="9" spans="1:6">
      <c r="B9" s="15"/>
      <c r="C9" s="15" t="s">
        <v>45</v>
      </c>
    </row>
    <row r="10" spans="1:6">
      <c r="B10" s="15"/>
      <c r="C10" s="15"/>
    </row>
    <row r="11" spans="1:6">
      <c r="B11" s="15" t="s">
        <v>46</v>
      </c>
      <c r="C11" s="15" t="s">
        <v>47</v>
      </c>
    </row>
    <row r="12" spans="1:6">
      <c r="B12" s="15"/>
      <c r="C12" s="15"/>
    </row>
    <row r="13" spans="1:6">
      <c r="B13" s="15"/>
      <c r="C13" s="15"/>
    </row>
    <row r="14" spans="1:6">
      <c r="B14" s="15"/>
      <c r="C14" s="27" t="s">
        <v>109</v>
      </c>
    </row>
    <row r="15" spans="1:6" ht="63.75" customHeight="1">
      <c r="B15" s="16" t="s">
        <v>36</v>
      </c>
      <c r="C15" s="64" t="s">
        <v>112</v>
      </c>
      <c r="D15" s="64"/>
      <c r="E15" s="64"/>
      <c r="F15" s="64"/>
    </row>
    <row r="16" spans="1:6">
      <c r="B16" s="15"/>
      <c r="C16" s="28"/>
      <c r="D16" s="28"/>
      <c r="E16" s="28"/>
    </row>
    <row r="17" spans="2:3">
      <c r="B17" s="15"/>
      <c r="C17" s="15"/>
    </row>
    <row r="18" spans="2:3">
      <c r="B18" s="15"/>
      <c r="C18" s="15"/>
    </row>
    <row r="19" spans="2:3" ht="19.5" customHeight="1">
      <c r="B19" s="17"/>
      <c r="C19" s="18" t="s">
        <v>37</v>
      </c>
    </row>
    <row r="20" spans="2:3">
      <c r="B20" s="15" t="s">
        <v>48</v>
      </c>
      <c r="C20" s="19"/>
    </row>
    <row r="21" spans="2:3">
      <c r="B21" s="15" t="s">
        <v>38</v>
      </c>
      <c r="C21" s="19"/>
    </row>
    <row r="22" spans="2:3">
      <c r="B22" s="15" t="s">
        <v>39</v>
      </c>
      <c r="C22" s="19"/>
    </row>
    <row r="25" spans="2:3">
      <c r="C25" s="15" t="s">
        <v>110</v>
      </c>
    </row>
    <row r="30" spans="2:3">
      <c r="B30" t="s">
        <v>29</v>
      </c>
      <c r="C30" t="s">
        <v>49</v>
      </c>
    </row>
    <row r="31" spans="2:3">
      <c r="C31" t="s">
        <v>50</v>
      </c>
    </row>
    <row r="32" spans="2:3">
      <c r="C32" t="s">
        <v>51</v>
      </c>
    </row>
  </sheetData>
  <mergeCells count="1">
    <mergeCell ref="A1:C1"/>
  </mergeCells>
  <pageMargins left="0.7" right="0.23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sCHEDULE b</vt:lpstr>
      <vt:lpstr>Sheet1</vt:lpstr>
      <vt:lpstr>Sheet3</vt:lpstr>
      <vt:lpstr>Sheet5</vt:lpstr>
      <vt:lpstr>Sheet6</vt:lpstr>
      <vt:lpstr>'sCHEDULE b'!Print_Titles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2016-04-20T13:52:19Z</cp:lastPrinted>
  <dcterms:created xsi:type="dcterms:W3CDTF">2015-06-01T17:48:52Z</dcterms:created>
  <dcterms:modified xsi:type="dcterms:W3CDTF">2016-04-21T10:42:17Z</dcterms:modified>
</cp:coreProperties>
</file>