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5480" windowHeight="7905" tabRatio="852" activeTab="1"/>
  </bookViews>
  <sheets>
    <sheet name="Estimate" sheetId="9" r:id="rId1"/>
    <sheet name="W&amp;S" sheetId="11" r:id="rId2"/>
  </sheets>
  <definedNames>
    <definedName name="_xlnm._FilterDatabase" localSheetId="1" hidden="1">'W&amp;S'!$A$7:$F$81</definedName>
    <definedName name="_xlnm.Print_Titles" localSheetId="0">Estimate!$3:$4</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C3" i="11"/>
  <c r="F79"/>
  <c r="F78"/>
  <c r="F77"/>
  <c r="F76"/>
  <c r="F75"/>
  <c r="F74"/>
  <c r="F73"/>
  <c r="F72"/>
  <c r="F71"/>
  <c r="F70"/>
  <c r="F69"/>
  <c r="F68"/>
  <c r="F67"/>
  <c r="F66"/>
  <c r="F65"/>
  <c r="F64"/>
  <c r="F63"/>
  <c r="F62"/>
  <c r="F61"/>
  <c r="F60"/>
  <c r="F59"/>
  <c r="F57"/>
  <c r="F56"/>
  <c r="F55"/>
  <c r="F53"/>
  <c r="F52"/>
  <c r="F51"/>
  <c r="F50"/>
  <c r="F49"/>
  <c r="F48"/>
  <c r="F47"/>
  <c r="F46"/>
  <c r="F45"/>
  <c r="F43"/>
  <c r="F42"/>
  <c r="F41"/>
  <c r="F40"/>
  <c r="F38"/>
  <c r="F37"/>
  <c r="F36"/>
  <c r="F35"/>
  <c r="F33"/>
  <c r="F32"/>
  <c r="F31"/>
  <c r="F30"/>
  <c r="F29"/>
  <c r="F28"/>
  <c r="F27"/>
  <c r="F26"/>
  <c r="F25"/>
  <c r="F23"/>
  <c r="F22"/>
  <c r="F21"/>
  <c r="F20"/>
  <c r="F18"/>
  <c r="F17"/>
  <c r="F16"/>
  <c r="F15"/>
  <c r="F14"/>
  <c r="F13"/>
  <c r="F12"/>
  <c r="F11"/>
  <c r="F10"/>
  <c r="F9"/>
  <c r="F8"/>
  <c r="H23" i="9"/>
  <c r="H141"/>
  <c r="H138"/>
  <c r="H135"/>
  <c r="H132"/>
  <c r="H129"/>
  <c r="H126"/>
  <c r="H123"/>
  <c r="H120"/>
  <c r="H117"/>
  <c r="H114"/>
  <c r="H111"/>
  <c r="H108"/>
  <c r="H104"/>
  <c r="H101"/>
  <c r="H97"/>
  <c r="H94"/>
  <c r="H91"/>
  <c r="E88"/>
  <c r="H88" s="1"/>
  <c r="H85"/>
  <c r="H82"/>
  <c r="H79"/>
  <c r="H76"/>
  <c r="H73"/>
  <c r="H70"/>
  <c r="H66"/>
  <c r="H63"/>
  <c r="H59"/>
  <c r="H56"/>
  <c r="H53"/>
  <c r="H50"/>
  <c r="H48"/>
  <c r="H45"/>
  <c r="H42"/>
  <c r="H39"/>
  <c r="H36" l="1"/>
  <c r="H33"/>
  <c r="H29"/>
  <c r="H26" l="1"/>
  <c r="H20"/>
  <c r="H5" l="1"/>
  <c r="H14" l="1"/>
  <c r="H17"/>
  <c r="H8"/>
  <c r="H11"/>
</calcChain>
</file>

<file path=xl/sharedStrings.xml><?xml version="1.0" encoding="utf-8"?>
<sst xmlns="http://schemas.openxmlformats.org/spreadsheetml/2006/main" count="314" uniqueCount="199">
  <si>
    <t>EXECUTIVE ENGINEER</t>
  </si>
  <si>
    <t>Item of Work</t>
  </si>
  <si>
    <t>Qnty</t>
  </si>
  <si>
    <t>Rate</t>
  </si>
  <si>
    <t>Unit</t>
  </si>
  <si>
    <t>Amount</t>
  </si>
  <si>
    <t>%cft</t>
  </si>
  <si>
    <t>NAME OF WORK:-</t>
  </si>
  <si>
    <t>P.No</t>
  </si>
  <si>
    <t>S#</t>
  </si>
  <si>
    <t>Pacca brick work in foundation and plinth in 1:6.                (S.No:4e /P.20)</t>
  </si>
  <si>
    <t>Reinforced cement concrete work including all labour and materal except the coat of steel reinforcement and its labour for bending and binding which will be paid separately. This rate also includes all kinds of forms moulds lifting shuttering curing rendering and finishing the exposed surface (a) R.C Work in roof slab beams columns rafts lintels and other structural members laid in situ or precast laid in position complete in all respects ratio 1:2:4.(S.No:6a /P.16)</t>
  </si>
  <si>
    <t>%sft</t>
  </si>
  <si>
    <t>P.cft</t>
  </si>
  <si>
    <t>Cement Pointing of joints on walls ration 1:2.                                    (S.No: 19 a /P.52)</t>
  </si>
  <si>
    <t>Providing and laying 1" thick topping cement concrete (1:2:4) including surface finishing and dividiing into panels: (d) 3" thick. (S.No: 16 d-c /P.41)</t>
  </si>
  <si>
    <t>3"Thick</t>
  </si>
  <si>
    <t>2"Thick</t>
  </si>
  <si>
    <t>Fabrication of mild steel reinforcement for cement concrete including cutting bending laying in position making joints and fastenings including coat of binding wire (also includes removeal of rust from bars.) (b) Using Tor bars.              (S.No:8 /P.16)</t>
  </si>
  <si>
    <t>P.cwt</t>
  </si>
  <si>
    <t>Supplying and filling sand under floor and plugging in walls.(S.No: 29 /P.25)</t>
  </si>
  <si>
    <t>P.sft</t>
  </si>
  <si>
    <t>%Sft</t>
  </si>
  <si>
    <t xml:space="preserve"> P.Rft</t>
  </si>
  <si>
    <t>Door</t>
  </si>
  <si>
    <t>P.Rft</t>
  </si>
  <si>
    <t>4" dia</t>
  </si>
  <si>
    <t>Cement Concrete brick or stone ballast 1 1/2" to 2" guage ratio 1:5:10. (S.No: 4c /P.14)</t>
  </si>
  <si>
    <t>Providing and fixing 3/8" thick marble tiles of approved quality and colour and shade size 8"x4" /6"x4" in dado skirting and facing removal / tucking of existing plaster surface etc. Over 1/2" thick base of cement mortar q:3 setting of tiles in slurry of white cement over mortar base including filling the joints and washing the tiles with white cement slurry currint finishing cleaning and (I) For new work. (S.No:68 /P.48)</t>
  </si>
  <si>
    <t>Excavation in foundation of Buildings, Bridges &amp; other structures including dagblling dressing refilling around structure with excavated earth watering and ramming lead upto 5 ft (b) In ordinary soil          (S.No:18 b/ P.4)</t>
  </si>
  <si>
    <t>%0cft</t>
  </si>
  <si>
    <t>Reinforced cement concrete spout including fixing in position with top and bottom khuras.(S,No: 27 /P.18).</t>
  </si>
  <si>
    <t>Each No:</t>
  </si>
  <si>
    <t>First class deodar wood wrought, joinery in doors and windows etc, fixxed in position including chowkats hold fasts hinges, iron tower bolts, chocks cleats, handles and cords with hooks, etc. (only Shalters). (S.No: 7 b /P.57)</t>
  </si>
  <si>
    <t xml:space="preserve"> P.Sft</t>
  </si>
  <si>
    <t>P.Tile</t>
  </si>
  <si>
    <t>Making notice board made with cement.                                (S.No: 1-(P/.94)</t>
  </si>
  <si>
    <t>Distemper three coats. (S.No: 24 c /P.53)</t>
  </si>
  <si>
    <t>Painting new surface (c) preparing surface and painting of doors and windows any type, (including edges).three coat.           (S.No: 5 c /P.68)</t>
  </si>
  <si>
    <t>(Rupees = three thousand one hundred seventy six rupees &amp; twenty five paisa only)</t>
  </si>
  <si>
    <t>(Rupees = Eight thousand six hundred ninety four rupees &amp; ninety five paisa only)</t>
  </si>
  <si>
    <t>(Rupees = Eleven thousand nine hundred fourty eight rupees &amp; thirty six paisa only)</t>
  </si>
  <si>
    <t>(Rupees = Three hundred thirty seven rupees only)</t>
  </si>
  <si>
    <t>(Rupees = Five thousand one rupees &amp; seventy paisa only)</t>
  </si>
  <si>
    <t>(Rupees = Two hundred twenty eight rupees &amp; ninety paisa only)</t>
  </si>
  <si>
    <t>(Rupees =  fifty eight rupees &amp; eleven paisa only)</t>
  </si>
  <si>
    <t>(Rupees =  Two thousand one hundred sixteen rupees &amp; fourty one paisa only)</t>
  </si>
  <si>
    <t>executive engineer</t>
  </si>
  <si>
    <t>education works division</t>
  </si>
  <si>
    <t>jamshoro</t>
  </si>
  <si>
    <t>govt: contractor</t>
  </si>
  <si>
    <t>shedule - "B"</t>
  </si>
  <si>
    <t>RE-CONSTRUCTION OF DANGEROUS PRIMARY SCHOOLS @ GBPS SALEH BHAND TALUKA SEHWAN DISTRICT JAMSHORO (06-UNITS)</t>
  </si>
  <si>
    <t>Filling watering and ramming earth in floors with surplus earth from foundation lead upto one chain and lift jupto 5 feet     (S.No: 21/ P.4)</t>
  </si>
  <si>
    <t>(Rupees = One thousand   five hundred twelve &amp; fifty  paisa only)</t>
  </si>
  <si>
    <t>(Rupees = One thousand one hundred fourty one rupees &amp; twenty five paisa only)</t>
  </si>
  <si>
    <t>Filling, watering and ramming earth under floor with new earth (Excavated from outside) lead upto one chain and lift upto 5 feet.             (S.No: 22. /P./4)</t>
  </si>
  <si>
    <t>(Rupees = Three thousand six hundred thirty  only)</t>
  </si>
  <si>
    <t>Pacca brick work in ground floor in cement sand mortor ratio 1:6. (S.No: 5 e /P.20)</t>
  </si>
  <si>
    <t>(Rupees = Twelve thousand six hundred seventy four rupees &amp; thrity six paisa only)</t>
  </si>
  <si>
    <t>Cement plaster 1/2" thick upto 12' height 1:6.                                       (S.No: 13 b /P.51)</t>
  </si>
  <si>
    <t>(Rupees = Two thousand two hundred six rupees &amp; sixty paisa only)</t>
  </si>
  <si>
    <t>Cement plaster 3/8" thick upto 20 heigh 1:4.                            (S.No: 11 a /P.51)</t>
  </si>
  <si>
    <t>(Rupees = Twenty seven thousand seven hundred fourty seven rupees &amp; six paisa only)</t>
  </si>
  <si>
    <t>Pacca Brick work other than building  i/c strucking  of joints upto 20'hight in cement sand mortar 1:6.  (S.I No: 7(e) P/21)</t>
  </si>
  <si>
    <t>(Rupees = Twelve thousand three hundred fourty six &amp; sixty five paisa only)</t>
  </si>
  <si>
    <t>Supplying Girders at the Site of work.</t>
  </si>
  <si>
    <t xml:space="preserve"> P.cwt</t>
  </si>
  <si>
    <t>(Rupees = three thousand eight hundred fifty rupees only)</t>
  </si>
  <si>
    <t>(Rupees = three thousand five hundred &amp; seventy rupees only)</t>
  </si>
  <si>
    <t>Errecation rolleed supplying beam.(S.No: 6 /P.90)</t>
  </si>
  <si>
    <t>Supplying T. iron at the Site of work.</t>
  </si>
  <si>
    <t>2nd class tiless roofing consisting of 4" earth and 1" mud plaster with gobri leeping over 1/2" thick cement plaster 1:6 with 34 lbs of hot bitumen coating sand blinded provided over 2, layer of tiles 12"x6"x2" laid in 1:6 cement mortor including 1:2 cement pointing under neath of tiles complete including curring etc.(S.No: 2 /P.32)</t>
  </si>
  <si>
    <t>(Rupees = Seven thousand six hundred seven rupees &amp; twenty five paisa only)</t>
  </si>
  <si>
    <t>Lime Neru Plaster 1:2 with fine finish of Neru plaster mixed with 10% of Cement (a) 1/2"thick (S.No: 7 P-51).</t>
  </si>
  <si>
    <t>(Rupees = One thousand Four hundred twenty eight rupees &amp; thirty five paisa only)</t>
  </si>
  <si>
    <t>(Rupees = Five hundred twenty four rupees &amp; ninety eight paisa only)</t>
  </si>
  <si>
    <t>Making &amp; fixing steel grated door with 1/16" thick sheeting including angle iron frame 2"x 2" 3/8" and 3/4" square bars 4" centre to centre with locking arrangemtnt.(S.No: 24 /P.91)</t>
  </si>
  <si>
    <t>(Rupees =  Seven hundred twenty six &amp; seventy two paisa only)</t>
  </si>
  <si>
    <t xml:space="preserve">P/F G.I frame/chowkats of size 7"x2" OR 4 1/2x3" for door using 20' gauge G.I sheet welded hinges &amp; fixing at site with necessary hold fasts filling with cement sand slurry of ratio1:6 &amp; repairing the jambs. The coat also includes all carriage tools and plants used in making and fixing.(S.No:29 /P.92) </t>
  </si>
  <si>
    <t>(A)</t>
  </si>
  <si>
    <t>(B)</t>
  </si>
  <si>
    <t>Windows</t>
  </si>
  <si>
    <t>(Rupees = Two hundred fourty rupees &amp; fifty paisa only)</t>
  </si>
  <si>
    <t>S/F in position iron steel grill 1/4" x 3/4" size flat including approved design andpainting three coats weight not to be then 3.7lb sqiofthe finished grill. (S.No: 26 P.92)</t>
  </si>
  <si>
    <t>P.Sft</t>
  </si>
  <si>
    <t>(Rupees = One hundred Eighty rupees &amp; fifty paisa only)</t>
  </si>
  <si>
    <t>(Rupees = Nine hundred two rupees &amp; ninety three paisa only)</t>
  </si>
  <si>
    <t>(Rupees = One thousand two hundred eighty seven rupees &amp; fourty four paisa only)</t>
  </si>
  <si>
    <t>Add: extra labour rate for making cement plaster pattas/bend around straibe bend around straight or carved opening &amp; around the edges of roof slatededges of roof slabs, the with not less than 6" with fine finishing.                   (S.No: 35 /P.54)</t>
  </si>
  <si>
    <t>(Rupees = One thousand one hundred fourty fourty one rupees &amp; twenty five paisa only)</t>
  </si>
  <si>
    <t>Extra labour rate for making grooves of 1"x1/4"or 3/4" x 1/2" plastered surface with true edges both verticall and horizontly with uniform depth and, with groove base smoothly finished etc. complete as per instruction of Engineer Incharge.               (S.No: 34 P/54)</t>
  </si>
  <si>
    <t>(Rupees = seven rupees &amp; seventy one paisa only)</t>
  </si>
  <si>
    <t>Laying floors of approved coloured glazed tiles 1/4" thick laid in white cement and pigment on a bed of 3/4" thick cement mortar 1:2.(S.No:25 P/42)</t>
  </si>
  <si>
    <t>Glazed tile dado 1/4" thick laid in pigment over 1:2 cement sand mortar 3/4" thick including finishing.(S.No: 38 / P.44)</t>
  </si>
  <si>
    <t xml:space="preserve"> %.Sft</t>
  </si>
  <si>
    <t>(Rupees = Twenty eight thousand two hundred ninety nine rupees &amp; thirty paisa only)</t>
  </si>
  <si>
    <t>Providing and laying HALLA or pattern tiles glazed 8"x8"x1/4" on floor or wall facing in required colour and pattern of STILE specification jointed in white cement and pigment over a base of 1:2 grey cement mortar 3/4" thick including washing and filling of joints with slurry f white cement and pigment in desired shape with finish etc. complete including cutting tiles to proper profile. (S.No: 62 /P.47)</t>
  </si>
  <si>
    <t>(Rupees =  Thirty four  thouhond five hundred twenty &amp; thirty one  paisa only)</t>
  </si>
  <si>
    <t>Coloured cement tiles (Pattern 8"x8"x3/4" of approved shade and pattern laid flat in 1:2 grey cement cement mortar over a bed of 3/4" thick grey cement mortar 1:2. (S.No: 58 P/46)</t>
  </si>
  <si>
    <t>(Rupees =  Then thouhond nine hundred sixty four &amp; ninty nine   paisa only)</t>
  </si>
  <si>
    <t>Laying white marble flooring fine dressed on the surface without winding set in lime mortar 1:2 including rubbing and polishing of the joints (a) 3/4" thick flooring.                               (S.No: 28 /P.42)</t>
  </si>
  <si>
    <t>(Rupees = Five hundred sixty seven rupees &amp; fourty eight paisa only)</t>
  </si>
  <si>
    <t>(Rupees = One hundred eighty six rupees &amp; four paisa only)</t>
  </si>
  <si>
    <t>(Rupees = Four thousand four hundred eleven rupees &amp; eighty two  paisa only)</t>
  </si>
  <si>
    <t>(Rupees = Three thousand two hundred seventy five rupees &amp; fifty paisa only)</t>
  </si>
  <si>
    <t>(C )</t>
  </si>
  <si>
    <t>1 1/2" Thick</t>
  </si>
  <si>
    <t>White wash three coats. (S.No: 26 c /P.53)</t>
  </si>
  <si>
    <t>(Rupees = Eight hundred twenty nine rupees &amp; ninety five paisa only)</t>
  </si>
  <si>
    <t>Primary coat of chalk under distempering.(S.No: 23 /P.53)</t>
  </si>
  <si>
    <t>(Rupees = Four hundred fourty two rupees &amp; seventy five paisa only)</t>
  </si>
  <si>
    <t>(Rupees = two thousand five hundred fourty eight &amp; twenty nine paisa only)</t>
  </si>
  <si>
    <t>(Rupees = One thousand seventy nine rupees &amp; sixty five paisa only)</t>
  </si>
  <si>
    <t>White wash one coats. (S.No: 26 c /P.53)</t>
  </si>
  <si>
    <t>(Rupees = four hundred sixteen rupees &amp; sixty three paisa only)</t>
  </si>
  <si>
    <t>Colour washing two coats .(S.No: 25-b P/53)</t>
  </si>
  <si>
    <t>(Rupees = Eight hundred fifty nine rupees &amp; ninety paisa only)</t>
  </si>
  <si>
    <t>Painting New surface (d) Preparing surpace and painting guard bars, gates of iron bars, gratings, railings (including standards barces, etc) And similar open work. Three Coat                        (S.No: 5 d P.68)</t>
  </si>
  <si>
    <t>(Rupees = One thousand two hundred seventy rupees &amp; eighty three paisa only)</t>
  </si>
  <si>
    <t>Supplying and fixing Calligraphic (6:x6") x1/4" size in required color and design of tile specification base of 1:2 grey cement motor 3/4" above and i/c washing and filling of joints with solemn white cement and pigment desired shaope with finishing cleaning and coat of wax polish etc complete i/c cutting tile to proper profile i/c carriage upto site of work (R.A)</t>
  </si>
  <si>
    <t>(Rupees =  two hundred twenty two rupees only)</t>
  </si>
  <si>
    <r>
      <t xml:space="preserve">Construction of innaugation marble stone 3x2x1/2 of Development work </t>
    </r>
    <r>
      <rPr>
        <b/>
        <sz val="10"/>
        <color indexed="10"/>
        <rFont val="Arial"/>
        <family val="2"/>
      </rPr>
      <t>(R.A)</t>
    </r>
  </si>
  <si>
    <t>(Rupees =  six thousand four hundred fourty rupees only)</t>
  </si>
  <si>
    <t>Machine</t>
  </si>
  <si>
    <t>%Cft</t>
  </si>
  <si>
    <t xml:space="preserve">WATER SUPPLY &amp; SANITARY FITTING </t>
  </si>
  <si>
    <t>Name of Scheme:-</t>
  </si>
  <si>
    <t>(A) Description and Rate of Item based on composite Schedule Rate.</t>
  </si>
  <si>
    <t>Item No.</t>
  </si>
  <si>
    <t>Quantity</t>
  </si>
  <si>
    <t xml:space="preserve">Description of Item </t>
  </si>
  <si>
    <t xml:space="preserve">Rate </t>
  </si>
  <si>
    <t>P/F squitting type white glazed W.C pan with front flush in let and complete with i/c cost of flushing sistern with internal fitting with flush pipe with bend and making etc complete (S.I.No.1 (b)P/2)</t>
  </si>
  <si>
    <t>P/F 24''x18'' lavatory Bason in white galazed earthn with i/c the cost of W.I. or C.I contelver brackets 6''  bolt n to wall painted white in 2 coat after P.coat of red paint a pair of 1/2'' dia chrom plated piller traps 1/6" rubber superior quality etc. completed (S.I No-10 P/2)</t>
  </si>
  <si>
    <t>Add. Extra labour for P/fitting of earthen ware pedestal white or coloured glazed superior quality (S.I No-9 P/3)</t>
  </si>
  <si>
    <t>P/F 6"x3" or 6"x2" C.I floor trap of the approved self cleanbing &amp; design i/c C.I acrewed down grating with or without making required No of holes in walls plinth &amp; floorfor pipe connection &amp; making secro in C.C (S.I No-2 P/5)</t>
  </si>
  <si>
    <t>P/F in position nylon connection complete with 1/2" dia bross bib cock with pair of bross nuts &amp; bolts lining jointsto nylon connection (S.I No-26 P/6)</t>
  </si>
  <si>
    <t>P/F 15''x12 beveled edge mirror of belgium glass complete with thick hard board and C.P screw fixed to wooden plant standard</t>
  </si>
  <si>
    <t>Supplying &amp; fixing soap tray of made plastic of superior quality and design with fine finishing with C.P serews etc complet.</t>
  </si>
  <si>
    <t>P/F 4" dia C.I soil vent pipe i/c cutting fitting &amp; extra paint match colour of the building (S.I.No-1 P/8)</t>
  </si>
  <si>
    <t>P/F 4"x4" dia C.I branch of the required degree with accessaries doors rubber washer 3/4" thick bolts &amp; nuts &amp; extra painting to match colour of the building (S.I No-4 P/8)</t>
  </si>
  <si>
    <t>P/F 4"x4" x4"dia C.I branch of the required degree with accessaries doors rubber washer 3/4" thick bolts &amp; nuts &amp; extra painting to match colour of the building (S.I No-5 P/8)</t>
  </si>
  <si>
    <t>P/F 4'' dia C.I Teminal guard i/c extra painting to match of the colour of the building (S.I.No.11P/-10)</t>
  </si>
  <si>
    <t xml:space="preserve">Provding G.I pipe special &amp; clamps etc i/c fixing cutting and fitting completed and i/c the cost of breaking rough wall and roof making good etc painting two coats after cleaning the pipe etc white zink points with pigment to match the colour of building </t>
  </si>
  <si>
    <t xml:space="preserve">1/2'' Dia </t>
  </si>
  <si>
    <t xml:space="preserve">3/4'' Dia </t>
  </si>
  <si>
    <t xml:space="preserve">1'' Dia </t>
  </si>
  <si>
    <t>Provding as best Pipe</t>
  </si>
  <si>
    <t>Add extra labour for concealed G.I pipe and fitting including making recess in the wall for the pipes and making good in cement concrete etc complete</t>
  </si>
  <si>
    <t>Provding and fixing handle valve (1/2'' dia)</t>
  </si>
  <si>
    <t>Provding and fixing handle valve (3/4'' dia)</t>
  </si>
  <si>
    <t>P/F long Bib cock of superior quality with C.P bend 1/2" dia (S.I No-15 (b) P/15</t>
  </si>
  <si>
    <t xml:space="preserve">Supplying and fixing Long Bib Cock of superior quality with C.P head 1/2" dia. </t>
  </si>
  <si>
    <t xml:space="preserve">Supplying and fixing Swan Type Piller Cock of superior quality with C.P head ½” dia. </t>
  </si>
  <si>
    <t>Each</t>
  </si>
  <si>
    <t>S/F Fiber glass tank of approved quality &amp; design &amp; wall thickness as specified i/c cost of nuts bolts &amp; fixing in platform of C.C 1:3:6 250 Gal.&amp; making compection for inlet outlet &amp; over flow pipe etc completed (S.I.No-3(a) P/18)</t>
  </si>
  <si>
    <t>Provding RCC pipe with collars class B and digning the to requried depth and fixing in position i/c cutting fitting &amp; joints with maxphat composition cement mortar 1;1 and testing with water pressure to a head of 4'' feet above the top of the highest pipe &amp; refiling excavated staff 6'' pipe class B.</t>
  </si>
  <si>
    <t>3'' Dia 12 Rft</t>
  </si>
  <si>
    <t>4'' Dia 12 Rft</t>
  </si>
  <si>
    <t>6'' Dia 12 Rft</t>
  </si>
  <si>
    <t xml:space="preserve">Construction of main hole i/c inspection of chamber &amp; required depth 3/6" wall etc. completed </t>
  </si>
  <si>
    <t>P/L U P V C pressare pipe of class B i/c cutting fitting and jointing.</t>
  </si>
  <si>
    <t>3" dia</t>
  </si>
  <si>
    <t>6" dia</t>
  </si>
  <si>
    <t>Providing and fixing water pumping set with seimen motor and jawed pump 1H.P 1400 PRM single Phase 220 Vikts 1"x1-1/2" suction and deliver' 40 ft head i/c base plate and also making C.C 1:3:6 plate farm of required size and fixing with nuts and bolts complete in all respect (S.No: 3)</t>
  </si>
  <si>
    <t xml:space="preserve">P/F hand Pump with all accessaries wooden shown i/c </t>
  </si>
  <si>
    <t>Filter</t>
  </si>
  <si>
    <t>G.I Pipe Boring</t>
  </si>
  <si>
    <t>P.Pump</t>
  </si>
  <si>
    <t>S/F swan type pillar cock of superior quality with C.P head 1/2" dia (S.I No-18(b) P/16)</t>
  </si>
  <si>
    <t>Construction of main hole i/c inspection of chamber &amp; required depth 3/6" wall etc. completed (S.I.No-</t>
  </si>
  <si>
    <t>boring cutting etc.</t>
  </si>
  <si>
    <t>P/F squitting type white glazed W.C pan with front flush inlet and complete with i/c cost of flushing cistern with internal fitting and flush pipe with bend and making requiste number of holes in wall, plinth and floor for pipe connection and making good in cement concrete 1:2:4 (B)(i) W.C of not less than 19'' clear opening between flushing rims and 3 gallons flushing tank with 4'' dia C.I trap &amp; C.I thumble</t>
  </si>
  <si>
    <t>P/F water pumping set 1 HP 2800 RPM single phase 220 voltss, 1.25''x1'' 40 ft head i/c base plate &amp; also making CC 1;3:6 plateform of required size &amp; fixing with nuts &amp; bolts etc complete in all respects</t>
  </si>
  <si>
    <t>S/F Fiber glass tank of approved quality &amp; design &amp; wall thickness as specified i/c cost of nuts bolts &amp; fixing in platform of C.C 1:3:6 500 Gal.&amp; making compection for inlet outlet &amp; over flow pipe etc completed (S.I.No-3(a) P/18)</t>
  </si>
  <si>
    <t>P/F bth room accessories set(7 pieces) i/c towl rod, brush holder, soap tray &amp; shelf of approved design i/c cost of screw nut etc cmpleted master brand (S.I.No.2/P-19)</t>
  </si>
  <si>
    <t>P/F M.S Clamp of approved design to 4'' C.I pipe socket i/c the cost of cutting and making good to wall or M.S bolts and nuts 4'' into wall i/c pipe distance pieces extra painting to match the color of building</t>
  </si>
  <si>
    <t>P/F 4'' dia C.I plain bend of the required degree i/c extra painting to match of the colour of the building (S.I.No.10P/-10)</t>
  </si>
  <si>
    <t xml:space="preserve">Supplying and fixing concealed stop Cock of superior quality with c.p. </t>
  </si>
  <si>
    <t xml:space="preserve">Provding and fixing handle valve </t>
  </si>
  <si>
    <t xml:space="preserve">Providing and fixing Handle Valves (China) (ii) 3/4" dia. </t>
  </si>
  <si>
    <t xml:space="preserve">Supplying and fixing Fiber Glass Tank of approved quality &amp; design and wall thickness as specified including cost of nuts bolts and fixing in plate form of C.C. 1:3:6 and making connections for Inlet, outlet &amp; over floe pipes etc complete 350 gallons &amp; wall thickness 4 mm. </t>
  </si>
  <si>
    <t>Providing R.C.C. pipe with collar class “B” and digging the trenches to the required depth and fixing in position including cutting, fitting and jointing with maxphalt composition and cement mortar 1:1 and testing with water pressure to a head 4 ft above the top of the highest pipe a)</t>
  </si>
  <si>
    <t xml:space="preserve">Providing Asbestos Pipes with collar (Dedex or equivalent) including digging the trench to required depth and fixing in position &amp; jointing with rubber rings including testing with water to pressure head of 200 ft (b) 4” dia. </t>
  </si>
  <si>
    <t xml:space="preserve">Total S.I Amount </t>
  </si>
  <si>
    <t xml:space="preserve">Total N.S.I Amount </t>
  </si>
  <si>
    <t>__________% Above / Below on the Rates of CSR.</t>
  </si>
  <si>
    <t xml:space="preserve">Amount to be added / deducted on </t>
  </si>
  <si>
    <t>basis of premium quoted Total (b)</t>
  </si>
  <si>
    <t>Cost of Pipe Work ________%above/Below Amount Rs__________Total Amount Rs____________</t>
  </si>
  <si>
    <t>Total a+b Rs. (a) ___________________ Rs. (b) _______________ = Rs. _______________________</t>
  </si>
  <si>
    <t>Total (A)= a+b In Words &amp; Fiqure ______________________________________________________</t>
  </si>
  <si>
    <t>_____________________________________________________________________________________</t>
  </si>
  <si>
    <t xml:space="preserve">CONTRACTOR </t>
  </si>
  <si>
    <t xml:space="preserve">EDUCATION WORKS DIVISION </t>
  </si>
  <si>
    <t xml:space="preserve">JAMSHORO </t>
  </si>
  <si>
    <t>Total NSI</t>
  </si>
  <si>
    <t>Total SI</t>
  </si>
</sst>
</file>

<file path=xl/styles.xml><?xml version="1.0" encoding="utf-8"?>
<styleSheet xmlns="http://schemas.openxmlformats.org/spreadsheetml/2006/main">
  <numFmts count="4">
    <numFmt numFmtId="43" formatCode="_(* #,##0.00_);_(* \(#,##0.00\);_(* &quot;-&quot;??_);_(@_)"/>
    <numFmt numFmtId="164" formatCode="0.0"/>
    <numFmt numFmtId="165" formatCode="0.000"/>
    <numFmt numFmtId="166" formatCode="_(* #,##0.0_);_(* \(#,##0.0\);_(* &quot;-&quot;??_);_(@_)"/>
  </numFmts>
  <fonts count="33">
    <font>
      <sz val="11"/>
      <color theme="1"/>
      <name val="Calibri"/>
      <family val="2"/>
      <scheme val="minor"/>
    </font>
    <font>
      <sz val="11"/>
      <color theme="1"/>
      <name val="Calibri"/>
      <family val="2"/>
      <scheme val="minor"/>
    </font>
    <font>
      <sz val="10"/>
      <name val="Arial"/>
      <family val="2"/>
    </font>
    <font>
      <sz val="11"/>
      <name val="Arial"/>
      <family val="2"/>
    </font>
    <font>
      <sz val="10"/>
      <color theme="1"/>
      <name val="Algerian"/>
      <family val="5"/>
    </font>
    <font>
      <b/>
      <sz val="10"/>
      <color theme="1"/>
      <name val="Arial"/>
      <family val="2"/>
    </font>
    <font>
      <sz val="10"/>
      <color theme="1"/>
      <name val="Arial"/>
      <family val="2"/>
    </font>
    <font>
      <b/>
      <sz val="12"/>
      <name val="Arial"/>
      <family val="2"/>
    </font>
    <font>
      <b/>
      <sz val="10"/>
      <name val="Arial"/>
      <family val="2"/>
    </font>
    <font>
      <sz val="11"/>
      <color theme="1"/>
      <name val="Arail"/>
    </font>
    <font>
      <sz val="9"/>
      <name val="Arial"/>
      <family val="2"/>
    </font>
    <font>
      <sz val="10"/>
      <name val="Algerian"/>
      <family val="5"/>
    </font>
    <font>
      <sz val="10"/>
      <name val="Arail"/>
    </font>
    <font>
      <u/>
      <sz val="28"/>
      <name val="Algerian"/>
      <family val="5"/>
    </font>
    <font>
      <sz val="28"/>
      <name val="Algerian"/>
      <family val="5"/>
    </font>
    <font>
      <sz val="11"/>
      <name val="Arail"/>
    </font>
    <font>
      <b/>
      <sz val="11"/>
      <name val="Arial"/>
      <family val="2"/>
    </font>
    <font>
      <b/>
      <i/>
      <u/>
      <sz val="10"/>
      <name val="Arial"/>
      <family val="2"/>
    </font>
    <font>
      <b/>
      <i/>
      <u/>
      <sz val="10"/>
      <name val="Arail"/>
    </font>
    <font>
      <b/>
      <i/>
      <u/>
      <sz val="10"/>
      <color theme="1"/>
      <name val="Arail"/>
    </font>
    <font>
      <b/>
      <i/>
      <u/>
      <sz val="10"/>
      <color theme="1"/>
      <name val="Arial"/>
      <family val="2"/>
    </font>
    <font>
      <b/>
      <sz val="10"/>
      <color indexed="10"/>
      <name val="Arial"/>
      <family val="2"/>
    </font>
    <font>
      <b/>
      <u/>
      <sz val="16"/>
      <color indexed="8"/>
      <name val="Arial"/>
      <family val="2"/>
    </font>
    <font>
      <sz val="10"/>
      <color indexed="8"/>
      <name val="Arial"/>
      <family val="2"/>
    </font>
    <font>
      <b/>
      <u/>
      <sz val="16"/>
      <name val="Arial"/>
      <family val="2"/>
    </font>
    <font>
      <b/>
      <sz val="10"/>
      <color indexed="8"/>
      <name val="Arial"/>
      <family val="2"/>
    </font>
    <font>
      <b/>
      <u/>
      <sz val="10"/>
      <name val="Arial"/>
      <family val="2"/>
    </font>
    <font>
      <b/>
      <u/>
      <sz val="10"/>
      <color indexed="8"/>
      <name val="Arial"/>
      <family val="2"/>
    </font>
    <font>
      <b/>
      <u/>
      <sz val="11"/>
      <color indexed="8"/>
      <name val="Arial"/>
      <family val="2"/>
    </font>
    <font>
      <b/>
      <u/>
      <sz val="11"/>
      <name val="Arial"/>
      <family val="2"/>
    </font>
    <font>
      <b/>
      <sz val="12"/>
      <color indexed="8"/>
      <name val="Arial"/>
      <family val="2"/>
    </font>
    <font>
      <b/>
      <sz val="11"/>
      <color indexed="8"/>
      <name val="Arial"/>
      <family val="2"/>
    </font>
    <font>
      <sz val="10"/>
      <color indexed="10"/>
      <name val="Arial"/>
      <family val="2"/>
    </font>
  </fonts>
  <fills count="2">
    <fill>
      <patternFill patternType="none"/>
    </fill>
    <fill>
      <patternFill patternType="gray125"/>
    </fill>
  </fills>
  <borders count="12">
    <border>
      <left/>
      <right/>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188">
    <xf numFmtId="0" fontId="0" fillId="0" borderId="0" xfId="0"/>
    <xf numFmtId="0" fontId="6" fillId="0" borderId="0" xfId="0" applyFont="1"/>
    <xf numFmtId="164" fontId="2" fillId="0" borderId="0" xfId="0" applyNumberFormat="1" applyFont="1" applyFill="1" applyBorder="1" applyAlignment="1">
      <alignment horizontal="center"/>
    </xf>
    <xf numFmtId="0" fontId="9" fillId="0" borderId="0" xfId="0" applyFont="1"/>
    <xf numFmtId="0" fontId="2" fillId="0" borderId="0" xfId="0" applyFont="1" applyFill="1" applyBorder="1" applyAlignment="1">
      <alignment horizontal="center"/>
    </xf>
    <xf numFmtId="2" fontId="2" fillId="0" borderId="0" xfId="0" applyNumberFormat="1" applyFont="1" applyFill="1" applyBorder="1" applyAlignment="1">
      <alignment horizontal="center"/>
    </xf>
    <xf numFmtId="1" fontId="2" fillId="0" borderId="0" xfId="0" applyNumberFormat="1" applyFont="1" applyFill="1" applyBorder="1" applyAlignment="1">
      <alignment horizontal="center"/>
    </xf>
    <xf numFmtId="2" fontId="2" fillId="0" borderId="0" xfId="0" applyNumberFormat="1" applyFont="1" applyBorder="1" applyAlignment="1">
      <alignment horizontal="center"/>
    </xf>
    <xf numFmtId="0" fontId="11" fillId="0" borderId="2" xfId="0" applyFont="1" applyBorder="1" applyAlignment="1">
      <alignment horizontal="center" vertical="center" wrapText="1"/>
    </xf>
    <xf numFmtId="0" fontId="11" fillId="0" borderId="2" xfId="0" applyFont="1" applyBorder="1" applyAlignment="1">
      <alignment horizontal="center" vertical="center"/>
    </xf>
    <xf numFmtId="0" fontId="6" fillId="0" borderId="0" xfId="0" applyFont="1" applyAlignment="1">
      <alignment horizontal="center" vertical="top"/>
    </xf>
    <xf numFmtId="0" fontId="2" fillId="0" borderId="0" xfId="0" applyFont="1" applyAlignment="1">
      <alignment horizontal="center" vertical="center" wrapText="1"/>
    </xf>
    <xf numFmtId="0" fontId="6" fillId="0" borderId="0" xfId="0" applyFont="1" applyAlignment="1">
      <alignment horizontal="center"/>
    </xf>
    <xf numFmtId="0" fontId="6" fillId="0" borderId="0" xfId="0" applyFont="1" applyAlignment="1">
      <alignment vertical="top"/>
    </xf>
    <xf numFmtId="0" fontId="6" fillId="0" borderId="0" xfId="0" applyFont="1" applyAlignment="1">
      <alignment horizontal="center" vertical="center"/>
    </xf>
    <xf numFmtId="0" fontId="6" fillId="0" borderId="0" xfId="0" applyFont="1" applyBorder="1" applyAlignment="1">
      <alignment horizontal="center"/>
    </xf>
    <xf numFmtId="0" fontId="12" fillId="0" borderId="0" xfId="0" applyFont="1" applyBorder="1" applyAlignment="1">
      <alignment horizontal="center"/>
    </xf>
    <xf numFmtId="1" fontId="12" fillId="0" borderId="0" xfId="0" applyNumberFormat="1" applyFont="1" applyBorder="1" applyAlignment="1">
      <alignment horizontal="center"/>
    </xf>
    <xf numFmtId="2" fontId="12" fillId="0" borderId="0" xfId="0" applyNumberFormat="1" applyFont="1" applyBorder="1" applyAlignment="1">
      <alignment horizontal="center"/>
    </xf>
    <xf numFmtId="0" fontId="12" fillId="0" borderId="0" xfId="0" applyFont="1" applyBorder="1" applyAlignment="1">
      <alignment horizontal="center" vertical="top" wrapText="1"/>
    </xf>
    <xf numFmtId="0" fontId="4" fillId="0" borderId="0" xfId="0" applyFont="1" applyAlignment="1">
      <alignment vertical="top"/>
    </xf>
    <xf numFmtId="0" fontId="15" fillId="0" borderId="0" xfId="0" applyFont="1" applyBorder="1" applyAlignment="1">
      <alignment horizontal="center" vertical="top"/>
    </xf>
    <xf numFmtId="0" fontId="15" fillId="0" borderId="0" xfId="0" applyFont="1" applyBorder="1" applyAlignment="1">
      <alignment horizontal="justify" vertical="center"/>
    </xf>
    <xf numFmtId="0" fontId="15" fillId="0" borderId="0" xfId="0" applyFont="1" applyAlignment="1">
      <alignment horizontal="justify" vertical="top" wrapText="1"/>
    </xf>
    <xf numFmtId="1" fontId="5" fillId="0" borderId="1" xfId="0" applyNumberFormat="1" applyFont="1" applyBorder="1" applyAlignment="1">
      <alignment horizontal="center"/>
    </xf>
    <xf numFmtId="0" fontId="2" fillId="0" borderId="0" xfId="0" applyFont="1" applyAlignment="1">
      <alignment horizontal="justify" vertical="top" wrapText="1"/>
    </xf>
    <xf numFmtId="0" fontId="6" fillId="0" borderId="0" xfId="0" applyFont="1" applyAlignment="1">
      <alignment horizontal="center" vertical="top"/>
    </xf>
    <xf numFmtId="0" fontId="2" fillId="0" borderId="0" xfId="0" applyFont="1" applyBorder="1" applyAlignment="1">
      <alignment horizontal="center"/>
    </xf>
    <xf numFmtId="1" fontId="2" fillId="0" borderId="0" xfId="0" applyNumberFormat="1" applyFont="1" applyBorder="1" applyAlignment="1">
      <alignment horizontal="center"/>
    </xf>
    <xf numFmtId="165" fontId="6" fillId="0" borderId="0" xfId="0" applyNumberFormat="1" applyFont="1" applyBorder="1" applyAlignment="1">
      <alignment horizontal="center"/>
    </xf>
    <xf numFmtId="2" fontId="6" fillId="0" borderId="0" xfId="0" applyNumberFormat="1" applyFont="1" applyBorder="1" applyAlignment="1">
      <alignment horizontal="center"/>
    </xf>
    <xf numFmtId="0" fontId="12" fillId="0" borderId="0" xfId="0" applyFont="1" applyAlignment="1">
      <alignment vertical="top" wrapText="1"/>
    </xf>
    <xf numFmtId="0" fontId="2" fillId="0" borderId="0" xfId="0" applyFont="1" applyFill="1" applyBorder="1" applyAlignment="1">
      <alignment horizontal="center" vertical="top"/>
    </xf>
    <xf numFmtId="0" fontId="2" fillId="0" borderId="0" xfId="0" applyFont="1" applyFill="1" applyBorder="1" applyAlignment="1">
      <alignment horizontal="left" vertical="top"/>
    </xf>
    <xf numFmtId="0" fontId="15" fillId="0" borderId="0" xfId="0" applyFont="1" applyAlignment="1">
      <alignment horizontal="justify" vertical="top" wrapText="1"/>
    </xf>
    <xf numFmtId="0" fontId="12" fillId="0" borderId="0" xfId="0" applyFont="1" applyAlignment="1">
      <alignment horizontal="left" vertical="top" wrapText="1"/>
    </xf>
    <xf numFmtId="0" fontId="12" fillId="0" borderId="0" xfId="0" applyFont="1" applyAlignment="1">
      <alignment horizontal="justify" vertical="center" wrapText="1"/>
    </xf>
    <xf numFmtId="2" fontId="12" fillId="0" borderId="0" xfId="0" applyNumberFormat="1" applyFont="1" applyBorder="1" applyAlignment="1">
      <alignment horizontal="center" wrapText="1"/>
    </xf>
    <xf numFmtId="0" fontId="12" fillId="0" borderId="0" xfId="0" applyFont="1" applyBorder="1" applyAlignment="1">
      <alignment horizontal="center" wrapText="1"/>
    </xf>
    <xf numFmtId="2" fontId="3" fillId="0" borderId="0" xfId="0" applyNumberFormat="1" applyFont="1" applyFill="1" applyBorder="1" applyAlignment="1">
      <alignment horizontal="center"/>
    </xf>
    <xf numFmtId="0" fontId="3" fillId="0" borderId="0" xfId="0" applyFont="1" applyFill="1" applyAlignment="1">
      <alignment horizontal="center"/>
    </xf>
    <xf numFmtId="1" fontId="3" fillId="0" borderId="0" xfId="0" applyNumberFormat="1" applyFont="1" applyFill="1" applyBorder="1" applyAlignment="1">
      <alignment horizontal="center"/>
    </xf>
    <xf numFmtId="2" fontId="2" fillId="0" borderId="0" xfId="0" applyNumberFormat="1" applyFont="1" applyFill="1" applyAlignment="1">
      <alignment horizontal="center"/>
    </xf>
    <xf numFmtId="0" fontId="2" fillId="0" borderId="0" xfId="0" applyFont="1" applyFill="1" applyAlignment="1">
      <alignment horizontal="center"/>
    </xf>
    <xf numFmtId="0" fontId="3" fillId="0" borderId="0" xfId="0" applyFont="1" applyFill="1" applyBorder="1" applyAlignment="1">
      <alignment horizontal="left" vertical="top"/>
    </xf>
    <xf numFmtId="1" fontId="6" fillId="0" borderId="0" xfId="0" applyNumberFormat="1" applyFont="1" applyBorder="1" applyAlignment="1">
      <alignment horizontal="center"/>
    </xf>
    <xf numFmtId="1" fontId="5" fillId="0" borderId="0" xfId="0" applyNumberFormat="1" applyFont="1" applyBorder="1" applyAlignment="1">
      <alignment horizontal="center"/>
    </xf>
    <xf numFmtId="0" fontId="3" fillId="0" borderId="0" xfId="0" applyFont="1" applyFill="1" applyAlignment="1">
      <alignment horizontal="left" vertical="center" wrapText="1"/>
    </xf>
    <xf numFmtId="0" fontId="2" fillId="0" borderId="0" xfId="0" applyFont="1" applyFill="1" applyBorder="1" applyAlignment="1">
      <alignment horizontal="justify" vertical="top"/>
    </xf>
    <xf numFmtId="49" fontId="2" fillId="0" borderId="0" xfId="0" applyNumberFormat="1" applyFont="1" applyFill="1" applyBorder="1" applyAlignment="1">
      <alignment vertical="top"/>
    </xf>
    <xf numFmtId="49" fontId="2" fillId="0" borderId="0" xfId="0" applyNumberFormat="1" applyFont="1" applyFill="1" applyBorder="1" applyAlignment="1">
      <alignment horizontal="center" vertical="top"/>
    </xf>
    <xf numFmtId="0" fontId="2" fillId="0" borderId="0" xfId="0" applyFont="1" applyFill="1" applyAlignment="1">
      <alignment horizontal="justify" vertical="center" wrapText="1"/>
    </xf>
    <xf numFmtId="165" fontId="2" fillId="0" borderId="0" xfId="0" applyNumberFormat="1" applyFont="1" applyFill="1" applyBorder="1" applyAlignment="1">
      <alignment horizontal="center"/>
    </xf>
    <xf numFmtId="0" fontId="2" fillId="0" borderId="0" xfId="0" applyFont="1" applyFill="1" applyBorder="1" applyAlignment="1">
      <alignment horizontal="justify" vertical="top" wrapText="1"/>
    </xf>
    <xf numFmtId="49" fontId="2" fillId="0" borderId="0" xfId="0" applyNumberFormat="1" applyFont="1" applyFill="1" applyBorder="1" applyAlignment="1">
      <alignment horizontal="left" vertical="top"/>
    </xf>
    <xf numFmtId="0" fontId="2" fillId="0" borderId="0" xfId="0" applyFont="1" applyFill="1" applyBorder="1" applyAlignment="1">
      <alignment horizontal="justify"/>
    </xf>
    <xf numFmtId="0" fontId="10" fillId="0" borderId="0" xfId="0" applyFont="1" applyFill="1" applyBorder="1" applyAlignment="1">
      <alignment horizontal="center"/>
    </xf>
    <xf numFmtId="0" fontId="3" fillId="0" borderId="0" xfId="0" applyFont="1" applyAlignment="1">
      <alignment horizontal="distributed" vertical="top" wrapText="1" justifyLastLine="1"/>
    </xf>
    <xf numFmtId="2" fontId="2" fillId="0" borderId="0" xfId="0" applyNumberFormat="1" applyFont="1" applyAlignment="1">
      <alignment horizontal="center" wrapText="1"/>
    </xf>
    <xf numFmtId="49" fontId="2" fillId="0" borderId="0" xfId="0" applyNumberFormat="1" applyFont="1" applyFill="1" applyAlignment="1">
      <alignment horizontal="center" vertical="top"/>
    </xf>
    <xf numFmtId="0" fontId="2" fillId="0" borderId="0" xfId="0" applyFont="1" applyFill="1" applyBorder="1"/>
    <xf numFmtId="43" fontId="2" fillId="0" borderId="0" xfId="1" applyNumberFormat="1" applyFont="1" applyFill="1" applyBorder="1" applyAlignment="1">
      <alignment horizontal="center"/>
    </xf>
    <xf numFmtId="1" fontId="2" fillId="0" borderId="0" xfId="1" applyNumberFormat="1" applyFont="1" applyFill="1" applyBorder="1" applyAlignment="1">
      <alignment horizontal="center"/>
    </xf>
    <xf numFmtId="166" fontId="2" fillId="0" borderId="0" xfId="1" applyNumberFormat="1" applyFont="1" applyFill="1" applyBorder="1" applyAlignment="1">
      <alignment horizontal="center"/>
    </xf>
    <xf numFmtId="166" fontId="2" fillId="0" borderId="0" xfId="1" applyNumberFormat="1" applyFont="1" applyFill="1" applyBorder="1" applyAlignment="1"/>
    <xf numFmtId="0" fontId="3" fillId="0" borderId="0" xfId="0" applyFont="1" applyAlignment="1">
      <alignment horizontal="left" vertical="center" wrapText="1"/>
    </xf>
    <xf numFmtId="1" fontId="2" fillId="0" borderId="0" xfId="0" applyNumberFormat="1" applyFont="1" applyBorder="1" applyAlignment="1">
      <alignment horizontal="center" wrapText="1" justifyLastLine="1"/>
    </xf>
    <xf numFmtId="0" fontId="3" fillId="0" borderId="0" xfId="0" applyFont="1" applyAlignment="1">
      <alignment horizontal="left" vertical="top" wrapText="1"/>
    </xf>
    <xf numFmtId="0" fontId="2" fillId="0" borderId="0" xfId="0" applyFont="1" applyBorder="1" applyAlignment="1">
      <alignment horizontal="justify" vertical="top" wrapText="1"/>
    </xf>
    <xf numFmtId="1" fontId="2" fillId="0" borderId="0" xfId="0" applyNumberFormat="1" applyFont="1" applyAlignment="1">
      <alignment horizontal="center" wrapText="1"/>
    </xf>
    <xf numFmtId="0" fontId="6" fillId="0" borderId="0" xfId="0" applyFont="1" applyAlignment="1">
      <alignment horizontal="distributed" vertical="distributed" wrapText="1" justifyLastLine="1"/>
    </xf>
    <xf numFmtId="0" fontId="2" fillId="0" borderId="0" xfId="0" applyFont="1" applyBorder="1" applyAlignment="1">
      <alignment horizontal="distributed" vertical="distributed" wrapText="1" justifyLastLine="1"/>
    </xf>
    <xf numFmtId="0" fontId="2" fillId="0" borderId="0" xfId="0" applyFont="1" applyBorder="1" applyAlignment="1">
      <alignment horizontal="distributed" vertical="center" wrapText="1" justifyLastLine="1"/>
    </xf>
    <xf numFmtId="0" fontId="17" fillId="0" borderId="0" xfId="0" applyFont="1" applyFill="1" applyBorder="1" applyAlignment="1">
      <alignment horizontal="center" vertical="top"/>
    </xf>
    <xf numFmtId="0" fontId="17" fillId="0" borderId="0" xfId="0" applyFont="1" applyFill="1" applyBorder="1"/>
    <xf numFmtId="0" fontId="18" fillId="0" borderId="0" xfId="0" applyFont="1" applyBorder="1" applyAlignment="1">
      <alignment horizontal="center" vertical="top" wrapText="1"/>
    </xf>
    <xf numFmtId="49" fontId="17" fillId="0" borderId="0" xfId="0" applyNumberFormat="1" applyFont="1" applyFill="1" applyBorder="1" applyAlignment="1">
      <alignment vertical="top"/>
    </xf>
    <xf numFmtId="0" fontId="2" fillId="0" borderId="0" xfId="0" applyFont="1" applyFill="1" applyBorder="1" applyAlignment="1">
      <alignment horizontal="left"/>
    </xf>
    <xf numFmtId="0" fontId="19" fillId="0" borderId="0" xfId="0" applyFont="1" applyBorder="1" applyAlignment="1">
      <alignment horizontal="center" vertical="top" wrapText="1"/>
    </xf>
    <xf numFmtId="49" fontId="20" fillId="0" borderId="0" xfId="0" applyNumberFormat="1" applyFont="1" applyFill="1" applyBorder="1" applyAlignment="1">
      <alignment vertical="top"/>
    </xf>
    <xf numFmtId="0" fontId="2" fillId="0" borderId="0" xfId="0" applyFont="1" applyBorder="1" applyAlignment="1">
      <alignment horizontal="justify" vertical="center" wrapText="1"/>
    </xf>
    <xf numFmtId="2" fontId="2" fillId="0" borderId="0" xfId="0" applyNumberFormat="1" applyFont="1" applyBorder="1" applyAlignment="1">
      <alignment horizontal="center" vertical="center"/>
    </xf>
    <xf numFmtId="0" fontId="2" fillId="0" borderId="0" xfId="0" applyFont="1" applyBorder="1" applyAlignment="1">
      <alignment horizontal="center" vertical="center"/>
    </xf>
    <xf numFmtId="0" fontId="2" fillId="0" borderId="0" xfId="2" applyNumberFormat="1" applyFont="1" applyBorder="1" applyAlignment="1">
      <alignment horizontal="center"/>
    </xf>
    <xf numFmtId="0" fontId="23" fillId="0" borderId="0" xfId="3" applyFont="1" applyFill="1" applyAlignment="1">
      <alignment vertical="center"/>
    </xf>
    <xf numFmtId="0" fontId="22" fillId="0" borderId="0" xfId="3" applyFont="1" applyFill="1" applyAlignment="1">
      <alignment horizontal="center" vertical="center"/>
    </xf>
    <xf numFmtId="0" fontId="24" fillId="0" borderId="0" xfId="3" applyFont="1" applyFill="1" applyAlignment="1">
      <alignment horizontal="center" vertical="center"/>
    </xf>
    <xf numFmtId="0" fontId="25" fillId="0" borderId="0" xfId="3" applyFont="1" applyFill="1" applyAlignment="1">
      <alignment horizontal="left" vertical="top"/>
    </xf>
    <xf numFmtId="0" fontId="27" fillId="0" borderId="0" xfId="3" applyFont="1" applyFill="1" applyAlignment="1">
      <alignment horizontal="left" vertical="top"/>
    </xf>
    <xf numFmtId="0" fontId="28" fillId="0" borderId="0" xfId="3" applyFont="1" applyFill="1" applyAlignment="1">
      <alignment horizontal="left" vertical="top" wrapText="1"/>
    </xf>
    <xf numFmtId="0" fontId="29" fillId="0" borderId="0" xfId="3" applyFont="1" applyFill="1" applyAlignment="1">
      <alignment horizontal="left" vertical="top" wrapText="1"/>
    </xf>
    <xf numFmtId="49" fontId="31" fillId="0" borderId="3" xfId="3" applyNumberFormat="1" applyFont="1" applyFill="1" applyBorder="1" applyAlignment="1">
      <alignment horizontal="center" vertical="center" wrapText="1"/>
    </xf>
    <xf numFmtId="0" fontId="31" fillId="0" borderId="3" xfId="3" applyFont="1" applyFill="1" applyBorder="1" applyAlignment="1">
      <alignment horizontal="center" vertical="center" wrapText="1"/>
    </xf>
    <xf numFmtId="0" fontId="16" fillId="0" borderId="3" xfId="3" applyFont="1" applyFill="1" applyBorder="1" applyAlignment="1">
      <alignment horizontal="center" vertical="center" wrapText="1"/>
    </xf>
    <xf numFmtId="49" fontId="23" fillId="0" borderId="3" xfId="3" applyNumberFormat="1" applyFont="1" applyFill="1" applyBorder="1" applyAlignment="1">
      <alignment horizontal="center" vertical="center"/>
    </xf>
    <xf numFmtId="0" fontId="23" fillId="0" borderId="3" xfId="3" applyFont="1" applyFill="1" applyBorder="1" applyAlignment="1">
      <alignment vertical="center"/>
    </xf>
    <xf numFmtId="0" fontId="2" fillId="0" borderId="3" xfId="3" applyFont="1" applyFill="1" applyBorder="1" applyAlignment="1">
      <alignment vertical="center"/>
    </xf>
    <xf numFmtId="1" fontId="23" fillId="0" borderId="7" xfId="3" applyNumberFormat="1" applyFont="1" applyFill="1" applyBorder="1" applyAlignment="1">
      <alignment horizontal="center" vertical="center"/>
    </xf>
    <xf numFmtId="2" fontId="23" fillId="0" borderId="7" xfId="3" applyNumberFormat="1" applyFont="1" applyFill="1" applyBorder="1" applyAlignment="1">
      <alignment horizontal="center" vertical="center"/>
    </xf>
    <xf numFmtId="0" fontId="2" fillId="0" borderId="7" xfId="3" applyFont="1" applyFill="1" applyBorder="1" applyAlignment="1">
      <alignment horizontal="justify" vertical="center" wrapText="1"/>
    </xf>
    <xf numFmtId="2" fontId="2" fillId="0" borderId="7" xfId="3" applyNumberFormat="1" applyFont="1" applyFill="1" applyBorder="1" applyAlignment="1">
      <alignment horizontal="center" vertical="center"/>
    </xf>
    <xf numFmtId="0" fontId="2" fillId="0" borderId="7" xfId="3" applyFont="1" applyFill="1" applyBorder="1" applyAlignment="1">
      <alignment horizontal="center" vertical="center"/>
    </xf>
    <xf numFmtId="1" fontId="32" fillId="0" borderId="7" xfId="3" applyNumberFormat="1" applyFont="1" applyFill="1" applyBorder="1" applyAlignment="1">
      <alignment horizontal="center" vertical="center"/>
    </xf>
    <xf numFmtId="1" fontId="23" fillId="0" borderId="8" xfId="3" applyNumberFormat="1" applyFont="1" applyFill="1" applyBorder="1" applyAlignment="1">
      <alignment horizontal="center" vertical="center"/>
    </xf>
    <xf numFmtId="2" fontId="23" fillId="0" borderId="8" xfId="3" applyNumberFormat="1" applyFont="1" applyFill="1" applyBorder="1" applyAlignment="1">
      <alignment horizontal="center" vertical="center"/>
    </xf>
    <xf numFmtId="0" fontId="2" fillId="0" borderId="8" xfId="3" applyFont="1" applyFill="1" applyBorder="1" applyAlignment="1">
      <alignment horizontal="justify" vertical="center" wrapText="1"/>
    </xf>
    <xf numFmtId="2" fontId="2" fillId="0" borderId="8" xfId="3" applyNumberFormat="1" applyFont="1" applyFill="1" applyBorder="1" applyAlignment="1">
      <alignment horizontal="center" vertical="center"/>
    </xf>
    <xf numFmtId="0" fontId="2" fillId="0" borderId="8" xfId="3" applyFont="1" applyFill="1" applyBorder="1" applyAlignment="1">
      <alignment horizontal="center" vertical="center"/>
    </xf>
    <xf numFmtId="1" fontId="32" fillId="0" borderId="8" xfId="3" applyNumberFormat="1" applyFont="1" applyFill="1" applyBorder="1" applyAlignment="1">
      <alignment horizontal="center" vertical="center"/>
    </xf>
    <xf numFmtId="0" fontId="23" fillId="0" borderId="8" xfId="3" applyNumberFormat="1" applyFont="1" applyFill="1" applyBorder="1" applyAlignment="1">
      <alignment horizontal="center" vertical="center"/>
    </xf>
    <xf numFmtId="1" fontId="23" fillId="0" borderId="9" xfId="3" applyNumberFormat="1" applyFont="1" applyFill="1" applyBorder="1" applyAlignment="1">
      <alignment horizontal="center" vertical="center"/>
    </xf>
    <xf numFmtId="2" fontId="23" fillId="0" borderId="9" xfId="3" applyNumberFormat="1" applyFont="1" applyFill="1" applyBorder="1" applyAlignment="1">
      <alignment horizontal="center" vertical="center"/>
    </xf>
    <xf numFmtId="0" fontId="23" fillId="0" borderId="9" xfId="3" applyFont="1" applyFill="1" applyBorder="1" applyAlignment="1">
      <alignment horizontal="justify" vertical="center" wrapText="1"/>
    </xf>
    <xf numFmtId="0" fontId="23" fillId="0" borderId="9" xfId="3" applyFont="1" applyFill="1" applyBorder="1" applyAlignment="1">
      <alignment horizontal="center" vertical="center"/>
    </xf>
    <xf numFmtId="1" fontId="32" fillId="0" borderId="9" xfId="3" applyNumberFormat="1" applyFont="1" applyFill="1" applyBorder="1" applyAlignment="1">
      <alignment horizontal="center" vertical="center"/>
    </xf>
    <xf numFmtId="0" fontId="23" fillId="0" borderId="8" xfId="3" applyFont="1" applyFill="1" applyBorder="1" applyAlignment="1">
      <alignment horizontal="justify" vertical="center" wrapText="1"/>
    </xf>
    <xf numFmtId="0" fontId="23" fillId="0" borderId="8" xfId="3" applyFont="1" applyFill="1" applyBorder="1" applyAlignment="1">
      <alignment horizontal="center" vertical="center"/>
    </xf>
    <xf numFmtId="1" fontId="23" fillId="0" borderId="10" xfId="3" applyNumberFormat="1" applyFont="1" applyFill="1" applyBorder="1" applyAlignment="1">
      <alignment horizontal="center" vertical="center"/>
    </xf>
    <xf numFmtId="2" fontId="23" fillId="0" borderId="10" xfId="3" applyNumberFormat="1" applyFont="1" applyFill="1" applyBorder="1" applyAlignment="1">
      <alignment horizontal="center" vertical="center"/>
    </xf>
    <xf numFmtId="0" fontId="2" fillId="0" borderId="10" xfId="3" applyFont="1" applyFill="1" applyBorder="1" applyAlignment="1">
      <alignment horizontal="justify" vertical="center" wrapText="1"/>
    </xf>
    <xf numFmtId="2" fontId="2" fillId="0" borderId="10" xfId="3" applyNumberFormat="1" applyFont="1" applyFill="1" applyBorder="1" applyAlignment="1">
      <alignment horizontal="center" vertical="center"/>
    </xf>
    <xf numFmtId="0" fontId="2" fillId="0" borderId="10" xfId="3" applyFont="1" applyFill="1" applyBorder="1" applyAlignment="1">
      <alignment horizontal="center" vertical="center"/>
    </xf>
    <xf numFmtId="1" fontId="2" fillId="0" borderId="10" xfId="3" applyNumberFormat="1" applyFont="1" applyFill="1" applyBorder="1" applyAlignment="1">
      <alignment horizontal="center" vertical="center"/>
    </xf>
    <xf numFmtId="1" fontId="2" fillId="0" borderId="8" xfId="3" applyNumberFormat="1" applyFont="1" applyFill="1" applyBorder="1" applyAlignment="1">
      <alignment horizontal="center" vertical="center"/>
    </xf>
    <xf numFmtId="1" fontId="2" fillId="0" borderId="9" xfId="3" applyNumberFormat="1" applyFont="1" applyFill="1" applyBorder="1" applyAlignment="1">
      <alignment horizontal="center" vertical="center"/>
    </xf>
    <xf numFmtId="1" fontId="32" fillId="0" borderId="10" xfId="3" applyNumberFormat="1" applyFont="1" applyFill="1" applyBorder="1" applyAlignment="1">
      <alignment horizontal="center" vertical="center"/>
    </xf>
    <xf numFmtId="0" fontId="2" fillId="0" borderId="9" xfId="3" applyFont="1" applyFill="1" applyBorder="1" applyAlignment="1">
      <alignment horizontal="justify" vertical="center" wrapText="1"/>
    </xf>
    <xf numFmtId="2" fontId="2" fillId="0" borderId="9" xfId="3" applyNumberFormat="1" applyFont="1" applyFill="1" applyBorder="1" applyAlignment="1">
      <alignment horizontal="center" vertical="center"/>
    </xf>
    <xf numFmtId="0" fontId="2" fillId="0" borderId="9" xfId="3" applyFont="1" applyFill="1" applyBorder="1" applyAlignment="1">
      <alignment horizontal="center" vertical="center"/>
    </xf>
    <xf numFmtId="0" fontId="26" fillId="0" borderId="9" xfId="3" applyFont="1" applyFill="1" applyBorder="1" applyAlignment="1">
      <alignment horizontal="justify" vertical="center" wrapText="1"/>
    </xf>
    <xf numFmtId="1" fontId="23" fillId="0" borderId="11" xfId="3" applyNumberFormat="1" applyFont="1" applyFill="1" applyBorder="1" applyAlignment="1">
      <alignment horizontal="center" vertical="center"/>
    </xf>
    <xf numFmtId="2" fontId="23" fillId="0" borderId="11" xfId="3" applyNumberFormat="1" applyFont="1" applyFill="1" applyBorder="1" applyAlignment="1">
      <alignment horizontal="center" vertical="center"/>
    </xf>
    <xf numFmtId="0" fontId="23" fillId="0" borderId="11" xfId="3" applyFont="1" applyFill="1" applyBorder="1" applyAlignment="1">
      <alignment horizontal="justify" vertical="center" wrapText="1"/>
    </xf>
    <xf numFmtId="0" fontId="23" fillId="0" borderId="11" xfId="3" applyFont="1" applyFill="1" applyBorder="1" applyAlignment="1">
      <alignment horizontal="center" vertical="center"/>
    </xf>
    <xf numFmtId="1" fontId="2" fillId="0" borderId="11" xfId="3" applyNumberFormat="1" applyFont="1" applyFill="1" applyBorder="1" applyAlignment="1">
      <alignment horizontal="center" vertical="center"/>
    </xf>
    <xf numFmtId="0" fontId="23" fillId="0" borderId="10" xfId="3" applyFont="1" applyFill="1" applyBorder="1" applyAlignment="1">
      <alignment horizontal="justify" vertical="center" wrapText="1"/>
    </xf>
    <xf numFmtId="0" fontId="23" fillId="0" borderId="10" xfId="3" applyFont="1" applyFill="1" applyBorder="1" applyAlignment="1">
      <alignment horizontal="center" vertical="center"/>
    </xf>
    <xf numFmtId="165" fontId="23" fillId="0" borderId="8" xfId="3" applyNumberFormat="1" applyFont="1" applyFill="1" applyBorder="1" applyAlignment="1">
      <alignment horizontal="center" vertical="center"/>
    </xf>
    <xf numFmtId="49" fontId="23" fillId="0" borderId="0" xfId="3" applyNumberFormat="1" applyFont="1" applyFill="1" applyAlignment="1">
      <alignment horizontal="center" vertical="center"/>
    </xf>
    <xf numFmtId="2" fontId="30" fillId="0" borderId="0" xfId="3" applyNumberFormat="1" applyFont="1" applyFill="1" applyAlignment="1">
      <alignment horizontal="left" vertical="center"/>
    </xf>
    <xf numFmtId="1" fontId="7" fillId="0" borderId="0" xfId="3" applyNumberFormat="1" applyFont="1" applyFill="1" applyAlignment="1">
      <alignment horizontal="center" vertical="center"/>
    </xf>
    <xf numFmtId="1" fontId="2" fillId="0" borderId="0" xfId="3" applyNumberFormat="1" applyFont="1" applyFill="1" applyAlignment="1">
      <alignment vertical="center"/>
    </xf>
    <xf numFmtId="49" fontId="25" fillId="0" borderId="0" xfId="3" applyNumberFormat="1" applyFont="1" applyFill="1" applyAlignment="1">
      <alignment horizontal="left" vertical="center"/>
    </xf>
    <xf numFmtId="0" fontId="25" fillId="0" borderId="0" xfId="3" applyFont="1" applyFill="1" applyAlignment="1">
      <alignment vertical="center"/>
    </xf>
    <xf numFmtId="0" fontId="2" fillId="0" borderId="0" xfId="3" applyFont="1" applyFill="1" applyAlignment="1">
      <alignment vertical="center"/>
    </xf>
    <xf numFmtId="49" fontId="2" fillId="0" borderId="0" xfId="3" applyNumberFormat="1" applyFont="1" applyFill="1" applyAlignment="1">
      <alignment horizontal="center" vertical="center"/>
    </xf>
    <xf numFmtId="0" fontId="2" fillId="0" borderId="0" xfId="3" applyFont="1" applyFill="1" applyAlignment="1">
      <alignment horizontal="center" vertical="center"/>
    </xf>
    <xf numFmtId="0" fontId="8" fillId="0" borderId="0" xfId="3" applyFont="1" applyFill="1" applyAlignment="1">
      <alignment vertical="center"/>
    </xf>
    <xf numFmtId="49" fontId="23" fillId="0" borderId="0" xfId="3" applyNumberFormat="1" applyFont="1" applyFill="1" applyAlignment="1">
      <alignment horizontal="left" vertical="center"/>
    </xf>
    <xf numFmtId="0" fontId="25" fillId="0" borderId="0" xfId="3" applyFont="1" applyFill="1" applyAlignment="1">
      <alignment horizontal="center" vertical="center"/>
    </xf>
    <xf numFmtId="49" fontId="25" fillId="0" borderId="0" xfId="3" applyNumberFormat="1" applyFont="1" applyFill="1" applyAlignment="1">
      <alignment horizontal="center" vertical="center"/>
    </xf>
    <xf numFmtId="0" fontId="8" fillId="0" borderId="0" xfId="3" applyFont="1" applyFill="1" applyAlignment="1">
      <alignment horizontal="center" vertical="center"/>
    </xf>
    <xf numFmtId="0" fontId="2" fillId="0" borderId="0" xfId="0" applyNumberFormat="1" applyFont="1" applyFill="1" applyBorder="1" applyAlignment="1">
      <alignment horizontal="distributed" vertical="top" wrapText="1" justifyLastLine="1"/>
    </xf>
    <xf numFmtId="0" fontId="2" fillId="0" borderId="0" xfId="0" applyFont="1" applyBorder="1" applyAlignment="1">
      <alignment horizontal="distributed" vertical="top" wrapText="1" justifyLastLine="1"/>
    </xf>
    <xf numFmtId="0" fontId="2" fillId="0" borderId="0" xfId="0" applyFont="1" applyAlignment="1">
      <alignment horizontal="distributed" vertical="center" wrapText="1" justifyLastLine="1"/>
    </xf>
    <xf numFmtId="0" fontId="2" fillId="0" borderId="0" xfId="0" applyFont="1" applyAlignment="1">
      <alignment horizontal="left" vertical="top" wrapText="1"/>
    </xf>
    <xf numFmtId="0" fontId="2" fillId="0" borderId="0" xfId="0" applyFont="1" applyFill="1" applyBorder="1" applyAlignment="1">
      <alignment horizontal="distributed" vertical="top" wrapText="1" justifyLastLine="1"/>
    </xf>
    <xf numFmtId="0" fontId="2" fillId="0" borderId="0" xfId="0" applyFont="1" applyFill="1" applyBorder="1" applyAlignment="1">
      <alignment horizontal="left"/>
    </xf>
    <xf numFmtId="49" fontId="2" fillId="0" borderId="0" xfId="0" applyNumberFormat="1" applyFont="1" applyFill="1" applyBorder="1" applyAlignment="1">
      <alignment horizontal="left" vertical="top"/>
    </xf>
    <xf numFmtId="0" fontId="2" fillId="0" borderId="0" xfId="0" applyFont="1" applyBorder="1" applyAlignment="1">
      <alignment horizontal="left" vertical="center" wrapText="1"/>
    </xf>
    <xf numFmtId="0" fontId="2" fillId="0" borderId="0" xfId="0" applyFont="1" applyBorder="1" applyAlignment="1">
      <alignment horizontal="distributed" vertical="center" wrapText="1" justifyLastLine="1"/>
    </xf>
    <xf numFmtId="0" fontId="6" fillId="0" borderId="0" xfId="0" applyFont="1" applyAlignment="1">
      <alignment horizontal="distributed" vertical="distributed" wrapText="1" justifyLastLine="1"/>
    </xf>
    <xf numFmtId="0" fontId="2" fillId="0" borderId="0" xfId="0" applyFont="1" applyBorder="1" applyAlignment="1">
      <alignment horizontal="distributed" vertical="distributed" wrapText="1" justifyLastLine="1"/>
    </xf>
    <xf numFmtId="0" fontId="2" fillId="0" borderId="0" xfId="0" applyFont="1" applyAlignment="1">
      <alignment horizontal="distributed" vertical="top" wrapText="1" justifyLastLine="1"/>
    </xf>
    <xf numFmtId="0" fontId="12" fillId="0" borderId="0" xfId="0" applyFont="1" applyAlignment="1">
      <alignment horizontal="left" vertical="top" wrapText="1"/>
    </xf>
    <xf numFmtId="0" fontId="3" fillId="0" borderId="0" xfId="0" applyFont="1" applyFill="1" applyAlignment="1">
      <alignment horizontal="distributed" vertical="center" wrapText="1" justifyLastLine="1"/>
    </xf>
    <xf numFmtId="0" fontId="15" fillId="0" borderId="0" xfId="0" applyFont="1" applyAlignment="1">
      <alignment horizontal="distributed" vertical="top" wrapText="1" justifyLastLine="1"/>
    </xf>
    <xf numFmtId="0" fontId="13" fillId="0" borderId="0" xfId="0" applyFont="1" applyAlignment="1">
      <alignment horizontal="center"/>
    </xf>
    <xf numFmtId="0" fontId="14" fillId="0" borderId="0" xfId="0" applyFont="1" applyAlignment="1">
      <alignment horizontal="center"/>
    </xf>
    <xf numFmtId="0" fontId="16" fillId="0" borderId="0" xfId="0" applyFont="1" applyAlignment="1">
      <alignment horizontal="justify" vertical="top" wrapText="1"/>
    </xf>
    <xf numFmtId="0" fontId="2" fillId="0" borderId="0" xfId="0" applyFont="1" applyAlignment="1">
      <alignment horizontal="justify" vertical="top" wrapText="1"/>
    </xf>
    <xf numFmtId="0" fontId="8" fillId="0" borderId="0" xfId="0" applyFont="1" applyAlignment="1">
      <alignment horizontal="left" vertical="top"/>
    </xf>
    <xf numFmtId="0" fontId="11" fillId="0" borderId="5" xfId="0" applyFont="1" applyBorder="1" applyAlignment="1">
      <alignment horizontal="center" vertical="center"/>
    </xf>
    <xf numFmtId="0" fontId="11" fillId="0" borderId="4" xfId="0" applyFont="1" applyBorder="1" applyAlignment="1">
      <alignment horizontal="center" vertical="center"/>
    </xf>
    <xf numFmtId="0" fontId="11" fillId="0" borderId="6" xfId="0" applyFont="1" applyBorder="1" applyAlignment="1">
      <alignment horizontal="center" vertical="center"/>
    </xf>
    <xf numFmtId="0" fontId="2" fillId="0" borderId="0" xfId="0" applyFont="1" applyFill="1" applyAlignment="1">
      <alignment horizontal="left" vertical="center" wrapText="1"/>
    </xf>
    <xf numFmtId="0" fontId="3" fillId="0" borderId="0" xfId="0" applyFont="1" applyFill="1" applyBorder="1" applyAlignment="1">
      <alignment horizontal="left" vertical="top"/>
    </xf>
    <xf numFmtId="0" fontId="2" fillId="0" borderId="0" xfId="0" applyFont="1" applyFill="1" applyBorder="1" applyAlignment="1">
      <alignment horizontal="left" vertical="top"/>
    </xf>
    <xf numFmtId="0" fontId="4" fillId="0" borderId="0" xfId="0" applyFont="1" applyAlignment="1">
      <alignment horizontal="center" vertical="center"/>
    </xf>
    <xf numFmtId="0" fontId="5" fillId="0" borderId="1" xfId="0" applyFont="1" applyBorder="1" applyAlignment="1">
      <alignment horizontal="center"/>
    </xf>
    <xf numFmtId="0" fontId="5" fillId="0" borderId="0" xfId="0" applyFont="1" applyBorder="1" applyAlignment="1">
      <alignment horizontal="center"/>
    </xf>
    <xf numFmtId="0" fontId="3" fillId="0" borderId="0" xfId="0" applyFont="1" applyAlignment="1">
      <alignment horizontal="left" vertical="top" wrapText="1"/>
    </xf>
    <xf numFmtId="0" fontId="2" fillId="0" borderId="0" xfId="0" applyFont="1" applyFill="1" applyBorder="1" applyAlignment="1">
      <alignment horizontal="distributed" vertical="top" justifyLastLine="1"/>
    </xf>
    <xf numFmtId="0" fontId="2" fillId="0" borderId="0" xfId="0" applyFont="1" applyFill="1" applyBorder="1" applyAlignment="1">
      <alignment horizontal="left" vertical="top" wrapText="1"/>
    </xf>
    <xf numFmtId="0" fontId="2" fillId="0" borderId="0" xfId="0" applyFont="1" applyFill="1" applyAlignment="1">
      <alignment horizontal="distributed" vertical="center" wrapText="1" justifyLastLine="1"/>
    </xf>
    <xf numFmtId="0" fontId="22" fillId="0" borderId="0" xfId="3" applyFont="1" applyFill="1" applyAlignment="1">
      <alignment horizontal="center" vertical="center"/>
    </xf>
    <xf numFmtId="0" fontId="26" fillId="0" borderId="0" xfId="3" applyFont="1" applyFill="1" applyAlignment="1">
      <alignment horizontal="distributed" vertical="top" wrapText="1" justifyLastLine="1"/>
    </xf>
    <xf numFmtId="49" fontId="30" fillId="0" borderId="0" xfId="3" applyNumberFormat="1" applyFont="1" applyFill="1" applyAlignment="1">
      <alignment horizontal="center" vertical="top"/>
    </xf>
  </cellXfs>
  <cellStyles count="4">
    <cellStyle name="Comma" xfId="1" builtinId="3"/>
    <cellStyle name="Comma 6" xfId="2"/>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bodyPr wrap="none" fromWordArt="1">
        <a:prstTxWarp prst="textButton">
          <a:avLst>
            <a:gd name="adj" fmla="val 10772088"/>
          </a:avLst>
        </a:prstTxWarp>
      </a:bodyPr>
      <a:lstStyle>
        <a:defPPr algn="ctr" rtl="0">
          <a:buNone/>
          <a:defRPr sz="3600" b="1" kern="10" spc="720">
            <a:ln w="9525">
              <a:solidFill>
                <a:srgbClr val="7F7F7F"/>
              </a:solidFill>
              <a:round/>
              <a:headEnd/>
              <a:tailEnd/>
            </a:ln>
            <a:solidFill>
              <a:srgbClr val="000000">
                <a:alpha val="80000"/>
              </a:srgbClr>
            </a:solidFill>
            <a:effectLst>
              <a:outerShdw dist="80322" dir="11906097" algn="ctr" rotWithShape="0">
                <a:srgbClr val="868686">
                  <a:alpha val="50000"/>
                </a:srgbClr>
              </a:outerShdw>
            </a:effectLst>
            <a:latin typeface="Arial Narrow" panose="020B0606020202030204" pitchFamily="34" charset="0"/>
          </a:defRPr>
        </a:defPPr>
      </a:lstStyle>
    </a:spDef>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H155"/>
  <sheetViews>
    <sheetView topLeftCell="A130" zoomScale="130" zoomScaleNormal="130" workbookViewId="0">
      <selection activeCell="H146" sqref="H145:H146"/>
    </sheetView>
  </sheetViews>
  <sheetFormatPr defaultRowHeight="12.75"/>
  <cols>
    <col min="1" max="1" width="3.7109375" style="10" bestFit="1" customWidth="1"/>
    <col min="2" max="2" width="14" style="13" customWidth="1"/>
    <col min="3" max="3" width="34.28515625" style="13" customWidth="1"/>
    <col min="4" max="4" width="1.7109375" style="14" customWidth="1"/>
    <col min="5" max="6" width="9.7109375" style="12" bestFit="1" customWidth="1"/>
    <col min="7" max="7" width="6.5703125" style="12" bestFit="1" customWidth="1"/>
    <col min="8" max="8" width="13.140625" style="12" customWidth="1"/>
    <col min="9" max="16384" width="9.140625" style="1"/>
  </cols>
  <sheetData>
    <row r="1" spans="1:8" ht="32.25" customHeight="1">
      <c r="A1" s="167" t="s">
        <v>51</v>
      </c>
      <c r="B1" s="168"/>
      <c r="C1" s="168"/>
      <c r="D1" s="168"/>
      <c r="E1" s="168"/>
      <c r="F1" s="168"/>
      <c r="G1" s="168"/>
      <c r="H1" s="168"/>
    </row>
    <row r="2" spans="1:8" ht="35.25" customHeight="1" thickBot="1">
      <c r="A2" s="171" t="s">
        <v>7</v>
      </c>
      <c r="B2" s="171"/>
      <c r="C2" s="169" t="s">
        <v>52</v>
      </c>
      <c r="D2" s="169"/>
      <c r="E2" s="169"/>
      <c r="F2" s="169"/>
      <c r="G2" s="169"/>
      <c r="H2" s="169"/>
    </row>
    <row r="3" spans="1:8" ht="18.75" customHeight="1" thickBot="1">
      <c r="A3" s="8" t="s">
        <v>9</v>
      </c>
      <c r="B3" s="172" t="s">
        <v>1</v>
      </c>
      <c r="C3" s="173"/>
      <c r="D3" s="174"/>
      <c r="E3" s="9" t="s">
        <v>2</v>
      </c>
      <c r="F3" s="9" t="s">
        <v>3</v>
      </c>
      <c r="G3" s="9" t="s">
        <v>4</v>
      </c>
      <c r="H3" s="9" t="s">
        <v>5</v>
      </c>
    </row>
    <row r="4" spans="1:8" ht="6" customHeight="1"/>
    <row r="5" spans="1:8" s="3" customFormat="1" ht="60.75" customHeight="1">
      <c r="A5" s="21">
        <v>1</v>
      </c>
      <c r="B5" s="166" t="s">
        <v>29</v>
      </c>
      <c r="C5" s="166"/>
      <c r="D5" s="34"/>
      <c r="E5" s="18">
        <v>30980</v>
      </c>
      <c r="F5" s="37">
        <v>3176.25</v>
      </c>
      <c r="G5" s="38" t="s">
        <v>30</v>
      </c>
      <c r="H5" s="17">
        <f>E5*F5/1000</f>
        <v>98400.225000000006</v>
      </c>
    </row>
    <row r="6" spans="1:8" s="3" customFormat="1" ht="15" customHeight="1">
      <c r="A6" s="21"/>
      <c r="B6" s="164" t="s">
        <v>39</v>
      </c>
      <c r="C6" s="164"/>
      <c r="D6" s="164"/>
      <c r="E6" s="164"/>
      <c r="F6" s="164"/>
      <c r="G6" s="164"/>
      <c r="H6" s="35"/>
    </row>
    <row r="7" spans="1:8" s="3" customFormat="1" ht="14.25">
      <c r="A7" s="21"/>
      <c r="B7" s="31"/>
      <c r="C7" s="23"/>
      <c r="D7" s="22"/>
      <c r="E7" s="15"/>
      <c r="F7" s="15"/>
      <c r="G7" s="15"/>
      <c r="H7" s="15"/>
    </row>
    <row r="8" spans="1:8" ht="28.5" customHeight="1">
      <c r="A8" s="10">
        <v>2</v>
      </c>
      <c r="B8" s="170" t="s">
        <v>27</v>
      </c>
      <c r="C8" s="170"/>
      <c r="D8" s="11"/>
      <c r="E8" s="30">
        <v>1224</v>
      </c>
      <c r="F8" s="7">
        <v>8694.9500000000007</v>
      </c>
      <c r="G8" s="27" t="s">
        <v>6</v>
      </c>
      <c r="H8" s="28">
        <f>E8*F8/100</f>
        <v>106426.18800000001</v>
      </c>
    </row>
    <row r="9" spans="1:8" s="3" customFormat="1" ht="15" customHeight="1">
      <c r="A9" s="21"/>
      <c r="B9" s="164" t="s">
        <v>40</v>
      </c>
      <c r="C9" s="164"/>
      <c r="D9" s="164"/>
      <c r="E9" s="164"/>
      <c r="F9" s="164"/>
      <c r="G9" s="164"/>
      <c r="H9" s="35"/>
    </row>
    <row r="10" spans="1:8">
      <c r="E10" s="15"/>
      <c r="F10" s="15"/>
      <c r="G10" s="15"/>
      <c r="H10" s="15"/>
    </row>
    <row r="11" spans="1:8" ht="27.75" customHeight="1">
      <c r="A11" s="10">
        <v>3</v>
      </c>
      <c r="B11" s="170" t="s">
        <v>10</v>
      </c>
      <c r="C11" s="170"/>
      <c r="E11" s="30">
        <v>3064</v>
      </c>
      <c r="F11" s="7">
        <v>11948.36</v>
      </c>
      <c r="G11" s="27" t="s">
        <v>12</v>
      </c>
      <c r="H11" s="28">
        <f>E11*F11/100</f>
        <v>366097.75040000002</v>
      </c>
    </row>
    <row r="12" spans="1:8" s="3" customFormat="1" ht="15" customHeight="1">
      <c r="A12" s="21"/>
      <c r="B12" s="164" t="s">
        <v>41</v>
      </c>
      <c r="C12" s="164"/>
      <c r="D12" s="164"/>
      <c r="E12" s="164"/>
      <c r="F12" s="164"/>
      <c r="G12" s="164"/>
      <c r="H12" s="35"/>
    </row>
    <row r="13" spans="1:8">
      <c r="E13" s="15"/>
      <c r="F13" s="15"/>
      <c r="G13" s="15"/>
      <c r="H13" s="15"/>
    </row>
    <row r="14" spans="1:8" ht="117.75" customHeight="1">
      <c r="A14" s="10">
        <v>4</v>
      </c>
      <c r="B14" s="170" t="s">
        <v>11</v>
      </c>
      <c r="C14" s="170"/>
      <c r="E14" s="30">
        <v>786</v>
      </c>
      <c r="F14" s="7">
        <v>337</v>
      </c>
      <c r="G14" s="27" t="s">
        <v>13</v>
      </c>
      <c r="H14" s="28">
        <f>E14*F14</f>
        <v>264882</v>
      </c>
    </row>
    <row r="15" spans="1:8" s="3" customFormat="1" ht="15" customHeight="1">
      <c r="A15" s="21"/>
      <c r="B15" s="164" t="s">
        <v>42</v>
      </c>
      <c r="C15" s="164"/>
      <c r="D15" s="164"/>
      <c r="E15" s="164"/>
      <c r="F15" s="164"/>
      <c r="G15" s="164"/>
      <c r="H15" s="35"/>
    </row>
    <row r="16" spans="1:8">
      <c r="E16" s="15"/>
      <c r="F16" s="15"/>
      <c r="G16" s="15"/>
      <c r="H16" s="15"/>
    </row>
    <row r="17" spans="1:8" ht="65.25" customHeight="1">
      <c r="A17" s="10">
        <v>5</v>
      </c>
      <c r="B17" s="170" t="s">
        <v>18</v>
      </c>
      <c r="C17" s="170"/>
      <c r="E17" s="29">
        <v>35.088999999999999</v>
      </c>
      <c r="F17" s="7">
        <v>5001.7</v>
      </c>
      <c r="G17" s="27" t="s">
        <v>19</v>
      </c>
      <c r="H17" s="28">
        <f>E17*F17</f>
        <v>175504.6513</v>
      </c>
    </row>
    <row r="18" spans="1:8" s="3" customFormat="1" ht="15" customHeight="1">
      <c r="A18" s="21"/>
      <c r="B18" s="164" t="s">
        <v>43</v>
      </c>
      <c r="C18" s="164"/>
      <c r="D18" s="164"/>
      <c r="E18" s="164"/>
      <c r="F18" s="164"/>
      <c r="G18" s="164"/>
      <c r="H18" s="35"/>
    </row>
    <row r="19" spans="1:8">
      <c r="E19" s="15"/>
      <c r="F19" s="15"/>
      <c r="G19" s="15"/>
      <c r="H19" s="15"/>
    </row>
    <row r="20" spans="1:8" ht="42.75" customHeight="1">
      <c r="A20" s="10">
        <v>6</v>
      </c>
      <c r="B20" s="175" t="s">
        <v>53</v>
      </c>
      <c r="C20" s="175"/>
      <c r="D20" s="175"/>
      <c r="E20" s="5">
        <v>927</v>
      </c>
      <c r="F20" s="42">
        <v>1512.5</v>
      </c>
      <c r="G20" s="43" t="s">
        <v>30</v>
      </c>
      <c r="H20" s="6">
        <f>E20*F20/1000</f>
        <v>1402.0875000000001</v>
      </c>
    </row>
    <row r="21" spans="1:8" s="3" customFormat="1" ht="15" customHeight="1">
      <c r="A21" s="21"/>
      <c r="B21" s="176" t="s">
        <v>54</v>
      </c>
      <c r="C21" s="176"/>
      <c r="D21" s="176"/>
      <c r="E21" s="176"/>
      <c r="F21" s="176"/>
      <c r="G21" s="176"/>
      <c r="H21" s="35"/>
    </row>
    <row r="22" spans="1:8" ht="15" customHeight="1">
      <c r="A22" s="26"/>
      <c r="B22" s="25"/>
      <c r="C22" s="25"/>
      <c r="E22" s="30"/>
      <c r="F22" s="7"/>
      <c r="G22" s="27"/>
      <c r="H22" s="28"/>
    </row>
    <row r="23" spans="1:8" ht="34.5" customHeight="1">
      <c r="A23" s="19">
        <v>7</v>
      </c>
      <c r="B23" s="170" t="s">
        <v>20</v>
      </c>
      <c r="C23" s="170"/>
      <c r="D23" s="36"/>
      <c r="E23" s="16">
        <v>9638</v>
      </c>
      <c r="F23" s="18">
        <v>1141.25</v>
      </c>
      <c r="G23" s="16" t="s">
        <v>125</v>
      </c>
      <c r="H23" s="17">
        <f>E23*F23%</f>
        <v>109993.675</v>
      </c>
    </row>
    <row r="24" spans="1:8" ht="15" customHeight="1">
      <c r="A24" s="19"/>
      <c r="B24" s="177" t="s">
        <v>55</v>
      </c>
      <c r="C24" s="177"/>
      <c r="D24" s="177"/>
      <c r="E24" s="177"/>
      <c r="F24" s="177"/>
      <c r="G24" s="177"/>
      <c r="H24" s="17"/>
    </row>
    <row r="25" spans="1:8" s="3" customFormat="1" ht="13.5" customHeight="1">
      <c r="A25" s="19"/>
      <c r="B25" s="33"/>
      <c r="C25" s="33"/>
      <c r="D25" s="33"/>
      <c r="E25" s="33"/>
      <c r="F25" s="33"/>
      <c r="G25" s="33"/>
      <c r="H25" s="17"/>
    </row>
    <row r="26" spans="1:8" ht="44.25" customHeight="1">
      <c r="A26" s="19">
        <v>8</v>
      </c>
      <c r="B26" s="165" t="s">
        <v>56</v>
      </c>
      <c r="C26" s="165"/>
      <c r="D26" s="47"/>
      <c r="E26" s="39">
        <v>338</v>
      </c>
      <c r="F26" s="39">
        <v>3630</v>
      </c>
      <c r="G26" s="40" t="s">
        <v>30</v>
      </c>
      <c r="H26" s="41">
        <f>E26*F26/1000</f>
        <v>1226.94</v>
      </c>
    </row>
    <row r="27" spans="1:8" ht="14.25">
      <c r="A27" s="19"/>
      <c r="B27" s="176" t="s">
        <v>57</v>
      </c>
      <c r="C27" s="176"/>
      <c r="D27" s="176"/>
      <c r="E27" s="176"/>
      <c r="F27" s="176"/>
      <c r="G27" s="176"/>
      <c r="H27" s="17"/>
    </row>
    <row r="28" spans="1:8" ht="15" customHeight="1">
      <c r="A28" s="19"/>
      <c r="B28" s="44"/>
      <c r="C28" s="44"/>
      <c r="D28" s="44"/>
      <c r="E28" s="44"/>
      <c r="F28" s="44"/>
      <c r="G28" s="44"/>
      <c r="H28" s="17"/>
    </row>
    <row r="29" spans="1:8" s="3" customFormat="1" ht="26.25" customHeight="1">
      <c r="A29" s="19">
        <v>9</v>
      </c>
      <c r="B29" s="156" t="s">
        <v>58</v>
      </c>
      <c r="C29" s="156"/>
      <c r="D29" s="48"/>
      <c r="E29" s="5">
        <v>1772</v>
      </c>
      <c r="F29" s="5">
        <v>12674.36</v>
      </c>
      <c r="G29" s="4" t="s">
        <v>6</v>
      </c>
      <c r="H29" s="6">
        <f>E29*F29%</f>
        <v>224589.65919999999</v>
      </c>
    </row>
    <row r="30" spans="1:8">
      <c r="A30" s="19"/>
      <c r="B30" s="158" t="s">
        <v>59</v>
      </c>
      <c r="C30" s="158"/>
      <c r="D30" s="158"/>
      <c r="E30" s="158"/>
      <c r="F30" s="158"/>
      <c r="G30" s="158"/>
      <c r="H30" s="17"/>
    </row>
    <row r="31" spans="1:8" s="3" customFormat="1" ht="14.25">
      <c r="A31" s="19"/>
      <c r="B31" s="33"/>
      <c r="C31" s="33"/>
      <c r="D31" s="33"/>
      <c r="E31" s="33"/>
      <c r="F31" s="33"/>
      <c r="G31" s="33"/>
      <c r="H31" s="17"/>
    </row>
    <row r="32" spans="1:8" s="3" customFormat="1" ht="13.5" customHeight="1">
      <c r="A32" s="19"/>
      <c r="B32" s="33"/>
      <c r="C32" s="33"/>
      <c r="D32" s="33"/>
      <c r="E32" s="33"/>
      <c r="F32" s="33"/>
      <c r="G32" s="33"/>
      <c r="H32" s="17"/>
    </row>
    <row r="33" spans="1:8" s="3" customFormat="1" ht="27.75" customHeight="1">
      <c r="A33" s="19">
        <v>10</v>
      </c>
      <c r="B33" s="156" t="s">
        <v>60</v>
      </c>
      <c r="C33" s="156"/>
      <c r="D33" s="48"/>
      <c r="E33" s="2">
        <v>6116</v>
      </c>
      <c r="F33" s="5">
        <v>2206.6</v>
      </c>
      <c r="G33" s="4" t="s">
        <v>12</v>
      </c>
      <c r="H33" s="6">
        <f>E33*F33/100</f>
        <v>134955.65599999999</v>
      </c>
    </row>
    <row r="34" spans="1:8" s="3" customFormat="1" ht="14.25">
      <c r="A34" s="19"/>
      <c r="B34" s="49" t="s">
        <v>61</v>
      </c>
      <c r="C34" s="49"/>
      <c r="D34" s="49"/>
      <c r="E34" s="49"/>
      <c r="F34" s="4"/>
      <c r="G34" s="4"/>
      <c r="H34" s="17"/>
    </row>
    <row r="35" spans="1:8" s="3" customFormat="1" ht="15" customHeight="1">
      <c r="A35" s="19"/>
      <c r="B35" s="33"/>
      <c r="C35" s="33"/>
      <c r="D35" s="33"/>
      <c r="E35" s="33"/>
      <c r="F35" s="33"/>
      <c r="G35" s="33"/>
      <c r="H35" s="17"/>
    </row>
    <row r="36" spans="1:8" s="3" customFormat="1" ht="27" customHeight="1">
      <c r="A36" s="19">
        <v>11</v>
      </c>
      <c r="B36" s="156" t="s">
        <v>62</v>
      </c>
      <c r="C36" s="156"/>
      <c r="D36" s="48"/>
      <c r="E36" s="2">
        <v>6116</v>
      </c>
      <c r="F36" s="4">
        <v>2197.52</v>
      </c>
      <c r="G36" s="4" t="s">
        <v>12</v>
      </c>
      <c r="H36" s="6">
        <f>E36*F36/100</f>
        <v>134400.32320000001</v>
      </c>
    </row>
    <row r="37" spans="1:8" s="3" customFormat="1" ht="14.25">
      <c r="A37" s="19"/>
      <c r="B37" s="158" t="s">
        <v>63</v>
      </c>
      <c r="C37" s="158"/>
      <c r="D37" s="158"/>
      <c r="E37" s="158"/>
      <c r="F37" s="158"/>
      <c r="G37" s="158"/>
      <c r="H37" s="4"/>
    </row>
    <row r="38" spans="1:8" s="3" customFormat="1" ht="15" customHeight="1">
      <c r="A38" s="19"/>
      <c r="B38" s="33"/>
      <c r="C38" s="33"/>
      <c r="D38" s="33"/>
      <c r="E38" s="33"/>
      <c r="F38" s="33"/>
      <c r="G38" s="33"/>
      <c r="H38" s="17"/>
    </row>
    <row r="39" spans="1:8" s="3" customFormat="1" ht="27.75" customHeight="1">
      <c r="A39" s="19">
        <v>12</v>
      </c>
      <c r="B39" s="184" t="s">
        <v>64</v>
      </c>
      <c r="C39" s="184"/>
      <c r="D39" s="51"/>
      <c r="E39" s="5">
        <v>518</v>
      </c>
      <c r="F39" s="42">
        <v>12346.65</v>
      </c>
      <c r="G39" s="43" t="s">
        <v>6</v>
      </c>
      <c r="H39" s="6">
        <f>E39*F39%</f>
        <v>63955.646999999997</v>
      </c>
    </row>
    <row r="40" spans="1:8" s="3" customFormat="1" ht="14.25">
      <c r="A40" s="19"/>
      <c r="B40" s="176" t="s">
        <v>65</v>
      </c>
      <c r="C40" s="176"/>
      <c r="D40" s="176"/>
      <c r="E40" s="176"/>
      <c r="F40" s="176"/>
      <c r="G40" s="176"/>
      <c r="H40" s="17"/>
    </row>
    <row r="41" spans="1:8" s="3" customFormat="1" ht="15" customHeight="1">
      <c r="A41" s="19"/>
      <c r="B41" s="33"/>
      <c r="C41" s="33"/>
      <c r="D41" s="33"/>
      <c r="E41" s="33"/>
      <c r="F41" s="33"/>
      <c r="G41" s="33"/>
      <c r="H41" s="17"/>
    </row>
    <row r="42" spans="1:8" s="3" customFormat="1" ht="17.25" customHeight="1">
      <c r="A42" s="19">
        <v>13</v>
      </c>
      <c r="B42" s="183" t="s">
        <v>66</v>
      </c>
      <c r="C42" s="183"/>
      <c r="D42" s="48"/>
      <c r="E42" s="52">
        <v>12.571</v>
      </c>
      <c r="F42" s="5">
        <v>3850</v>
      </c>
      <c r="G42" s="4" t="s">
        <v>67</v>
      </c>
      <c r="H42" s="6">
        <f>E42*F42</f>
        <v>48398.35</v>
      </c>
    </row>
    <row r="43" spans="1:8">
      <c r="A43" s="19"/>
      <c r="B43" s="158" t="s">
        <v>68</v>
      </c>
      <c r="C43" s="158"/>
      <c r="D43" s="158"/>
      <c r="E43" s="158"/>
      <c r="F43" s="158"/>
      <c r="G43" s="33"/>
      <c r="H43" s="17"/>
    </row>
    <row r="44" spans="1:8" s="3" customFormat="1" ht="15" customHeight="1">
      <c r="A44" s="19"/>
      <c r="B44" s="32"/>
      <c r="C44" s="32"/>
      <c r="D44" s="33"/>
      <c r="E44" s="33"/>
      <c r="F44" s="33"/>
      <c r="G44" s="33"/>
      <c r="H44" s="17"/>
    </row>
    <row r="45" spans="1:8" ht="12.75" customHeight="1">
      <c r="A45" s="19">
        <v>14</v>
      </c>
      <c r="B45" s="183" t="s">
        <v>71</v>
      </c>
      <c r="C45" s="183"/>
      <c r="D45" s="53"/>
      <c r="E45" s="52">
        <v>11.18</v>
      </c>
      <c r="F45" s="5">
        <v>3570</v>
      </c>
      <c r="G45" s="4" t="s">
        <v>67</v>
      </c>
      <c r="H45" s="6">
        <f>E45*F45</f>
        <v>39912.6</v>
      </c>
    </row>
    <row r="46" spans="1:8">
      <c r="A46" s="19"/>
      <c r="B46" s="158" t="s">
        <v>69</v>
      </c>
      <c r="C46" s="158"/>
      <c r="D46" s="158"/>
      <c r="E46" s="158"/>
      <c r="F46" s="158"/>
      <c r="G46" s="33"/>
      <c r="H46" s="17"/>
    </row>
    <row r="47" spans="1:8" s="3" customFormat="1" ht="15" customHeight="1">
      <c r="A47" s="19"/>
      <c r="B47" s="54"/>
      <c r="C47" s="54"/>
      <c r="D47" s="54"/>
      <c r="E47" s="54"/>
      <c r="F47" s="54"/>
      <c r="G47" s="33"/>
      <c r="H47" s="17"/>
    </row>
    <row r="48" spans="1:8" ht="12.75" customHeight="1">
      <c r="A48" s="19">
        <v>15</v>
      </c>
      <c r="B48" s="157" t="s">
        <v>70</v>
      </c>
      <c r="C48" s="157"/>
      <c r="D48" s="55"/>
      <c r="E48" s="52">
        <v>23.751000000000001</v>
      </c>
      <c r="F48" s="5">
        <v>186.34</v>
      </c>
      <c r="G48" s="4" t="s">
        <v>19</v>
      </c>
      <c r="H48" s="6">
        <f>E48*F48</f>
        <v>4425.76134</v>
      </c>
    </row>
    <row r="49" spans="1:8" s="3" customFormat="1" ht="14.25">
      <c r="A49" s="19"/>
      <c r="B49" s="54"/>
      <c r="C49" s="54"/>
      <c r="D49" s="54"/>
      <c r="E49" s="54"/>
      <c r="F49" s="54"/>
      <c r="G49" s="33"/>
      <c r="H49" s="17"/>
    </row>
    <row r="50" spans="1:8" s="3" customFormat="1" ht="80.25" customHeight="1">
      <c r="A50" s="19">
        <v>16</v>
      </c>
      <c r="B50" s="156" t="s">
        <v>72</v>
      </c>
      <c r="C50" s="156"/>
      <c r="D50" s="53"/>
      <c r="E50" s="5">
        <v>663</v>
      </c>
      <c r="F50" s="4">
        <v>7607.25</v>
      </c>
      <c r="G50" s="4" t="s">
        <v>6</v>
      </c>
      <c r="H50" s="6">
        <f>E50*F50/100</f>
        <v>50436.067499999997</v>
      </c>
    </row>
    <row r="51" spans="1:8" s="3" customFormat="1" ht="14.25">
      <c r="A51" s="19"/>
      <c r="B51" s="49" t="s">
        <v>73</v>
      </c>
      <c r="C51" s="49"/>
      <c r="D51" s="49"/>
      <c r="E51" s="49"/>
      <c r="F51" s="4"/>
      <c r="G51" s="4"/>
      <c r="H51" s="17"/>
    </row>
    <row r="52" spans="1:8">
      <c r="A52" s="19"/>
      <c r="B52" s="54"/>
      <c r="C52" s="54"/>
      <c r="D52" s="54"/>
      <c r="E52" s="54"/>
      <c r="F52" s="54"/>
      <c r="G52" s="33"/>
      <c r="H52" s="17"/>
    </row>
    <row r="53" spans="1:8" s="3" customFormat="1" ht="28.5" customHeight="1">
      <c r="A53" s="19">
        <v>17</v>
      </c>
      <c r="B53" s="156" t="s">
        <v>74</v>
      </c>
      <c r="C53" s="156"/>
      <c r="D53" s="53"/>
      <c r="E53" s="5">
        <v>661</v>
      </c>
      <c r="F53" s="4">
        <v>1428.35</v>
      </c>
      <c r="G53" s="4" t="s">
        <v>12</v>
      </c>
      <c r="H53" s="6">
        <f>E53*F53/100</f>
        <v>9441.3935000000001</v>
      </c>
    </row>
    <row r="54" spans="1:8">
      <c r="A54" s="19"/>
      <c r="B54" s="49" t="s">
        <v>75</v>
      </c>
      <c r="C54" s="49"/>
      <c r="D54" s="49"/>
      <c r="E54" s="49"/>
      <c r="F54" s="4"/>
      <c r="G54" s="4"/>
      <c r="H54" s="17"/>
    </row>
    <row r="55" spans="1:8">
      <c r="A55" s="19"/>
      <c r="B55" s="33"/>
      <c r="C55" s="33"/>
      <c r="D55" s="33"/>
      <c r="E55" s="33"/>
      <c r="F55" s="33"/>
      <c r="G55" s="33"/>
      <c r="H55" s="17"/>
    </row>
    <row r="56" spans="1:8" s="3" customFormat="1" ht="27.75" customHeight="1">
      <c r="A56" s="19">
        <v>18</v>
      </c>
      <c r="B56" s="156" t="s">
        <v>31</v>
      </c>
      <c r="C56" s="156"/>
      <c r="D56" s="53"/>
      <c r="E56" s="2">
        <v>4</v>
      </c>
      <c r="F56" s="4">
        <v>524.98</v>
      </c>
      <c r="G56" s="56" t="s">
        <v>32</v>
      </c>
      <c r="H56" s="6">
        <f>E56*F56</f>
        <v>2099.92</v>
      </c>
    </row>
    <row r="57" spans="1:8">
      <c r="A57" s="19"/>
      <c r="B57" s="49" t="s">
        <v>76</v>
      </c>
      <c r="C57" s="49"/>
      <c r="D57" s="49"/>
      <c r="E57" s="49"/>
      <c r="F57" s="4"/>
      <c r="G57" s="4"/>
      <c r="H57" s="17"/>
    </row>
    <row r="58" spans="1:8">
      <c r="A58" s="19"/>
      <c r="B58" s="33"/>
      <c r="C58" s="33"/>
      <c r="D58" s="33"/>
      <c r="E58" s="33"/>
      <c r="F58" s="33"/>
      <c r="G58" s="33"/>
      <c r="H58" s="17"/>
    </row>
    <row r="59" spans="1:8" s="3" customFormat="1" ht="52.5" customHeight="1">
      <c r="A59" s="19">
        <v>19</v>
      </c>
      <c r="B59" s="163" t="s">
        <v>77</v>
      </c>
      <c r="C59" s="163"/>
      <c r="D59" s="57"/>
      <c r="E59" s="58">
        <v>48</v>
      </c>
      <c r="F59" s="43">
        <v>726.72</v>
      </c>
      <c r="G59" s="43" t="s">
        <v>21</v>
      </c>
      <c r="H59" s="6">
        <f>E59*F59</f>
        <v>34882.559999999998</v>
      </c>
    </row>
    <row r="60" spans="1:8" ht="14.25">
      <c r="A60" s="19"/>
      <c r="B60" s="181" t="s">
        <v>78</v>
      </c>
      <c r="C60" s="181"/>
      <c r="D60" s="181"/>
      <c r="E60" s="181"/>
      <c r="F60" s="181"/>
      <c r="G60" s="181"/>
      <c r="H60" s="17"/>
    </row>
    <row r="61" spans="1:8" s="3" customFormat="1" ht="14.25">
      <c r="A61" s="19"/>
      <c r="B61" s="33"/>
      <c r="C61" s="33"/>
      <c r="D61" s="33"/>
      <c r="E61" s="33"/>
      <c r="F61" s="33"/>
      <c r="G61" s="33"/>
      <c r="H61" s="17"/>
    </row>
    <row r="62" spans="1:8" s="3" customFormat="1" ht="81.75" customHeight="1">
      <c r="A62" s="19">
        <v>20</v>
      </c>
      <c r="B62" s="182" t="s">
        <v>79</v>
      </c>
      <c r="C62" s="182"/>
      <c r="D62" s="48"/>
      <c r="E62" s="48"/>
      <c r="F62" s="33"/>
      <c r="G62" s="33"/>
      <c r="H62" s="17"/>
    </row>
    <row r="63" spans="1:8" s="3" customFormat="1" ht="14.25">
      <c r="A63" s="59" t="s">
        <v>80</v>
      </c>
      <c r="B63" s="60" t="s">
        <v>24</v>
      </c>
      <c r="C63" s="33"/>
      <c r="D63" s="33"/>
      <c r="E63" s="61">
        <v>53</v>
      </c>
      <c r="F63" s="5">
        <v>228.9</v>
      </c>
      <c r="G63" s="4" t="s">
        <v>23</v>
      </c>
      <c r="H63" s="62">
        <f>E63*F63</f>
        <v>12131.7</v>
      </c>
    </row>
    <row r="64" spans="1:8">
      <c r="A64" s="19"/>
      <c r="B64" s="49" t="s">
        <v>44</v>
      </c>
      <c r="C64" s="49"/>
      <c r="D64" s="49"/>
      <c r="E64" s="49"/>
      <c r="F64" s="63"/>
      <c r="G64" s="4"/>
      <c r="H64" s="17"/>
    </row>
    <row r="65" spans="1:8" s="3" customFormat="1" ht="15" customHeight="1">
      <c r="A65" s="19"/>
      <c r="B65" s="33"/>
      <c r="C65" s="33"/>
      <c r="D65" s="33"/>
      <c r="E65" s="32"/>
      <c r="F65" s="32"/>
      <c r="G65" s="32"/>
      <c r="H65" s="17"/>
    </row>
    <row r="66" spans="1:8">
      <c r="A66" s="59" t="s">
        <v>81</v>
      </c>
      <c r="B66" s="60" t="s">
        <v>82</v>
      </c>
      <c r="C66" s="33"/>
      <c r="D66" s="33"/>
      <c r="E66" s="64">
        <v>192</v>
      </c>
      <c r="F66" s="5">
        <v>240.5</v>
      </c>
      <c r="G66" s="4" t="s">
        <v>25</v>
      </c>
      <c r="H66" s="62">
        <f>E66*F66</f>
        <v>46176</v>
      </c>
    </row>
    <row r="67" spans="1:8" s="3" customFormat="1" ht="14.25">
      <c r="A67" s="19"/>
      <c r="B67" s="49" t="s">
        <v>83</v>
      </c>
      <c r="C67" s="49"/>
      <c r="D67" s="49"/>
      <c r="E67" s="49"/>
      <c r="F67" s="4"/>
      <c r="G67" s="33"/>
      <c r="H67" s="17"/>
    </row>
    <row r="68" spans="1:8" s="3" customFormat="1" ht="15" customHeight="1">
      <c r="A68" s="19"/>
      <c r="B68" s="33"/>
      <c r="C68" s="33"/>
      <c r="D68" s="33"/>
      <c r="E68" s="33"/>
      <c r="F68" s="33"/>
      <c r="G68" s="33"/>
      <c r="H68" s="17"/>
    </row>
    <row r="69" spans="1:8" s="3" customFormat="1" ht="14.25">
      <c r="A69" s="19"/>
      <c r="B69" s="33"/>
      <c r="C69" s="33"/>
      <c r="D69" s="33"/>
      <c r="E69" s="33"/>
      <c r="F69" s="33"/>
      <c r="G69" s="33"/>
      <c r="H69" s="17"/>
    </row>
    <row r="70" spans="1:8" ht="37.5" customHeight="1">
      <c r="A70" s="19">
        <v>21</v>
      </c>
      <c r="B70" s="156" t="s">
        <v>84</v>
      </c>
      <c r="C70" s="156"/>
      <c r="D70" s="53"/>
      <c r="E70" s="2">
        <v>80</v>
      </c>
      <c r="F70" s="5">
        <v>180.5</v>
      </c>
      <c r="G70" s="4" t="s">
        <v>85</v>
      </c>
      <c r="H70" s="6">
        <f>E70*F70</f>
        <v>14440</v>
      </c>
    </row>
    <row r="71" spans="1:8">
      <c r="A71" s="19"/>
      <c r="B71" s="158" t="s">
        <v>86</v>
      </c>
      <c r="C71" s="158"/>
      <c r="D71" s="158"/>
      <c r="E71" s="158"/>
      <c r="F71" s="158"/>
      <c r="G71" s="33"/>
      <c r="H71" s="17"/>
    </row>
    <row r="72" spans="1:8" s="3" customFormat="1" ht="15" customHeight="1">
      <c r="A72" s="19"/>
      <c r="B72" s="33"/>
      <c r="C72" s="33"/>
      <c r="D72" s="33"/>
      <c r="E72" s="33"/>
      <c r="F72" s="33"/>
      <c r="G72" s="33"/>
      <c r="H72" s="17"/>
    </row>
    <row r="73" spans="1:8" ht="51" customHeight="1">
      <c r="A73" s="19">
        <v>22</v>
      </c>
      <c r="B73" s="156" t="s">
        <v>33</v>
      </c>
      <c r="C73" s="156"/>
      <c r="D73" s="53"/>
      <c r="E73" s="2">
        <v>159</v>
      </c>
      <c r="F73" s="4">
        <v>902.93</v>
      </c>
      <c r="G73" s="4" t="s">
        <v>34</v>
      </c>
      <c r="H73" s="6">
        <f>E73*F73</f>
        <v>143565.87</v>
      </c>
    </row>
    <row r="74" spans="1:8">
      <c r="A74" s="19"/>
      <c r="B74" s="49" t="s">
        <v>87</v>
      </c>
      <c r="C74" s="49"/>
      <c r="D74" s="49"/>
      <c r="E74" s="49"/>
      <c r="F74" s="4"/>
      <c r="G74" s="4"/>
      <c r="H74" s="17"/>
    </row>
    <row r="75" spans="1:8" s="3" customFormat="1" ht="15" customHeight="1">
      <c r="A75" s="19"/>
      <c r="B75" s="33"/>
      <c r="C75" s="33"/>
      <c r="D75" s="33"/>
      <c r="E75" s="33"/>
      <c r="F75" s="33"/>
      <c r="G75" s="33"/>
      <c r="H75" s="17"/>
    </row>
    <row r="76" spans="1:8" s="3" customFormat="1" ht="27.75" customHeight="1">
      <c r="A76" s="19">
        <v>23</v>
      </c>
      <c r="B76" s="156" t="s">
        <v>14</v>
      </c>
      <c r="C76" s="156"/>
      <c r="D76" s="48"/>
      <c r="E76" s="2">
        <v>2123</v>
      </c>
      <c r="F76" s="4">
        <v>1287.44</v>
      </c>
      <c r="G76" s="4" t="s">
        <v>12</v>
      </c>
      <c r="H76" s="6">
        <f>E76*F76/100</f>
        <v>27332.351200000001</v>
      </c>
    </row>
    <row r="77" spans="1:8">
      <c r="A77" s="19"/>
      <c r="B77" s="49" t="s">
        <v>88</v>
      </c>
      <c r="C77" s="49"/>
      <c r="D77" s="49"/>
      <c r="E77" s="49"/>
      <c r="F77" s="4"/>
      <c r="G77" s="4"/>
      <c r="H77" s="17"/>
    </row>
    <row r="78" spans="1:8" s="3" customFormat="1" ht="12.75" customHeight="1">
      <c r="A78" s="19"/>
      <c r="B78" s="33"/>
      <c r="C78" s="33"/>
      <c r="D78" s="33"/>
      <c r="E78" s="33"/>
      <c r="F78" s="33"/>
      <c r="G78" s="33"/>
      <c r="H78" s="17"/>
    </row>
    <row r="79" spans="1:8" ht="30" customHeight="1">
      <c r="A79" s="19">
        <v>24</v>
      </c>
      <c r="B79" s="154" t="s">
        <v>36</v>
      </c>
      <c r="C79" s="154"/>
      <c r="D79" s="65"/>
      <c r="E79" s="7">
        <v>64</v>
      </c>
      <c r="F79" s="7">
        <v>58.11</v>
      </c>
      <c r="G79" s="27" t="s">
        <v>21</v>
      </c>
      <c r="H79" s="66">
        <f>E79*F79</f>
        <v>3719.04</v>
      </c>
    </row>
    <row r="80" spans="1:8" s="3" customFormat="1" ht="14.25">
      <c r="A80" s="19"/>
      <c r="B80" s="181" t="s">
        <v>45</v>
      </c>
      <c r="C80" s="181"/>
      <c r="D80" s="181"/>
      <c r="E80" s="181"/>
      <c r="F80" s="181"/>
      <c r="G80" s="33"/>
      <c r="H80" s="17"/>
    </row>
    <row r="81" spans="1:8" s="3" customFormat="1" ht="15" customHeight="1">
      <c r="A81" s="19"/>
      <c r="B81" s="67"/>
      <c r="C81" s="67"/>
      <c r="D81" s="67"/>
      <c r="E81" s="67"/>
      <c r="F81" s="67"/>
      <c r="G81" s="33"/>
      <c r="H81" s="17"/>
    </row>
    <row r="82" spans="1:8" s="3" customFormat="1" ht="64.5" customHeight="1">
      <c r="A82" s="19">
        <v>25</v>
      </c>
      <c r="B82" s="156" t="s">
        <v>89</v>
      </c>
      <c r="C82" s="156"/>
      <c r="D82" s="53"/>
      <c r="E82" s="2">
        <v>488</v>
      </c>
      <c r="F82" s="4">
        <v>19.36</v>
      </c>
      <c r="G82" s="4" t="s">
        <v>25</v>
      </c>
      <c r="H82" s="6">
        <f>E82*F82</f>
        <v>9447.68</v>
      </c>
    </row>
    <row r="83" spans="1:8" s="3" customFormat="1" ht="14.25">
      <c r="A83" s="19"/>
      <c r="B83" s="158" t="s">
        <v>90</v>
      </c>
      <c r="C83" s="158"/>
      <c r="D83" s="158"/>
      <c r="E83" s="158"/>
      <c r="F83" s="158"/>
      <c r="G83" s="158"/>
      <c r="H83" s="4"/>
    </row>
    <row r="84" spans="1:8" s="3" customFormat="1" ht="15" customHeight="1">
      <c r="A84" s="19"/>
      <c r="B84" s="67"/>
      <c r="C84" s="67"/>
      <c r="D84" s="67"/>
      <c r="E84" s="67"/>
      <c r="F84" s="67"/>
      <c r="G84" s="33"/>
      <c r="H84" s="17"/>
    </row>
    <row r="85" spans="1:8" s="3" customFormat="1" ht="63.75" customHeight="1">
      <c r="A85" s="19">
        <v>26</v>
      </c>
      <c r="B85" s="156" t="s">
        <v>91</v>
      </c>
      <c r="C85" s="156"/>
      <c r="D85" s="33"/>
      <c r="E85" s="42">
        <v>134</v>
      </c>
      <c r="F85" s="43">
        <v>7.71</v>
      </c>
      <c r="G85" s="43" t="s">
        <v>25</v>
      </c>
      <c r="H85" s="28">
        <f>E85*F85</f>
        <v>1033.1400000000001</v>
      </c>
    </row>
    <row r="86" spans="1:8" s="3" customFormat="1" ht="14.25">
      <c r="A86" s="19"/>
      <c r="B86" s="158" t="s">
        <v>92</v>
      </c>
      <c r="C86" s="158"/>
      <c r="D86" s="158"/>
      <c r="E86" s="158"/>
      <c r="F86" s="158"/>
      <c r="G86" s="158"/>
      <c r="H86" s="17"/>
    </row>
    <row r="87" spans="1:8" s="3" customFormat="1" ht="15" customHeight="1">
      <c r="A87" s="19"/>
      <c r="B87" s="33"/>
      <c r="C87" s="33"/>
      <c r="D87" s="33"/>
      <c r="E87" s="33"/>
      <c r="F87" s="33"/>
      <c r="G87" s="33"/>
      <c r="H87" s="17"/>
    </row>
    <row r="88" spans="1:8" s="3" customFormat="1" ht="39" customHeight="1">
      <c r="A88" s="19">
        <v>27</v>
      </c>
      <c r="B88" s="153" t="s">
        <v>93</v>
      </c>
      <c r="C88" s="153"/>
      <c r="D88" s="68"/>
      <c r="E88" s="4">
        <f>1*2*5*5</f>
        <v>50</v>
      </c>
      <c r="F88" s="27">
        <v>27747.06</v>
      </c>
      <c r="G88" s="27" t="s">
        <v>22</v>
      </c>
      <c r="H88" s="6">
        <f>E88*F88%</f>
        <v>13873.529999999999</v>
      </c>
    </row>
    <row r="89" spans="1:8" s="3" customFormat="1" ht="14.25">
      <c r="A89" s="19"/>
      <c r="B89" s="158" t="s">
        <v>63</v>
      </c>
      <c r="C89" s="158"/>
      <c r="D89" s="158"/>
      <c r="E89" s="158"/>
      <c r="F89" s="158"/>
      <c r="G89" s="158"/>
      <c r="H89" s="4"/>
    </row>
    <row r="90" spans="1:8" s="3" customFormat="1" ht="9.75" customHeight="1">
      <c r="A90" s="19"/>
      <c r="B90" s="54"/>
      <c r="C90" s="54"/>
      <c r="D90" s="54"/>
      <c r="E90" s="54"/>
      <c r="F90" s="54"/>
      <c r="G90" s="54"/>
      <c r="H90" s="4"/>
    </row>
    <row r="91" spans="1:8" s="3" customFormat="1" ht="27.75" customHeight="1">
      <c r="A91" s="19">
        <v>28</v>
      </c>
      <c r="B91" s="153" t="s">
        <v>94</v>
      </c>
      <c r="C91" s="153"/>
      <c r="D91" s="68"/>
      <c r="E91" s="2">
        <v>200</v>
      </c>
      <c r="F91" s="7">
        <v>28299.3</v>
      </c>
      <c r="G91" s="27" t="s">
        <v>95</v>
      </c>
      <c r="H91" s="6">
        <f>E91*F91%</f>
        <v>56598.6</v>
      </c>
    </row>
    <row r="92" spans="1:8" s="3" customFormat="1" ht="14.25">
      <c r="A92" s="19"/>
      <c r="B92" s="158" t="s">
        <v>96</v>
      </c>
      <c r="C92" s="158"/>
      <c r="D92" s="158"/>
      <c r="E92" s="158"/>
      <c r="F92" s="158"/>
      <c r="G92" s="158"/>
      <c r="H92" s="4"/>
    </row>
    <row r="93" spans="1:8" s="3" customFormat="1" ht="6.75" customHeight="1">
      <c r="A93" s="19"/>
      <c r="B93" s="54"/>
      <c r="C93" s="54"/>
      <c r="D93" s="54"/>
      <c r="E93" s="54"/>
      <c r="F93" s="54"/>
      <c r="G93" s="54"/>
      <c r="H93" s="4"/>
    </row>
    <row r="94" spans="1:8" s="3" customFormat="1" ht="101.25" customHeight="1">
      <c r="A94" s="19">
        <v>29</v>
      </c>
      <c r="B94" s="163" t="s">
        <v>97</v>
      </c>
      <c r="C94" s="163"/>
      <c r="D94" s="57"/>
      <c r="E94" s="58">
        <v>64</v>
      </c>
      <c r="F94" s="43">
        <v>34520.31</v>
      </c>
      <c r="G94" s="43" t="s">
        <v>12</v>
      </c>
      <c r="H94" s="69">
        <f>E94*F94%</f>
        <v>22092.998399999997</v>
      </c>
    </row>
    <row r="95" spans="1:8" s="3" customFormat="1" ht="14.25">
      <c r="A95" s="19"/>
      <c r="B95" s="155" t="s">
        <v>98</v>
      </c>
      <c r="C95" s="155"/>
      <c r="D95" s="155"/>
      <c r="E95" s="155"/>
      <c r="F95" s="155"/>
      <c r="G95" s="54"/>
      <c r="H95" s="4"/>
    </row>
    <row r="96" spans="1:8" s="3" customFormat="1" ht="6.75" customHeight="1">
      <c r="A96" s="19"/>
      <c r="B96" s="54"/>
      <c r="C96" s="54"/>
      <c r="D96" s="54"/>
      <c r="E96" s="54"/>
      <c r="F96" s="54"/>
      <c r="G96" s="54"/>
      <c r="H96" s="4"/>
    </row>
    <row r="97" spans="1:8" s="3" customFormat="1" ht="48.75" customHeight="1">
      <c r="A97" s="19">
        <v>30</v>
      </c>
      <c r="B97" s="161" t="s">
        <v>99</v>
      </c>
      <c r="C97" s="161"/>
      <c r="D97" s="70"/>
      <c r="E97" s="58">
        <v>576</v>
      </c>
      <c r="F97" s="43">
        <v>10962.34</v>
      </c>
      <c r="G97" s="43" t="s">
        <v>22</v>
      </c>
      <c r="H97" s="69">
        <f>E97*F97%</f>
        <v>63143.078399999999</v>
      </c>
    </row>
    <row r="98" spans="1:8" s="3" customFormat="1" ht="14.25">
      <c r="A98" s="19"/>
      <c r="B98" s="155" t="s">
        <v>100</v>
      </c>
      <c r="C98" s="155"/>
      <c r="D98" s="155"/>
      <c r="E98" s="155"/>
      <c r="F98" s="155"/>
      <c r="G98" s="54"/>
      <c r="H98" s="4"/>
    </row>
    <row r="99" spans="1:8" s="3" customFormat="1" ht="15" customHeight="1">
      <c r="A99" s="19"/>
      <c r="B99" s="54"/>
      <c r="C99" s="54"/>
      <c r="D99" s="54"/>
      <c r="E99" s="54"/>
      <c r="F99" s="54"/>
      <c r="G99" s="54"/>
      <c r="H99" s="4"/>
    </row>
    <row r="100" spans="1:8" ht="11.25" customHeight="1">
      <c r="A100" s="19"/>
      <c r="B100" s="54"/>
      <c r="C100" s="54"/>
      <c r="D100" s="54"/>
      <c r="E100" s="54"/>
      <c r="F100" s="54"/>
      <c r="G100" s="54"/>
      <c r="H100" s="4"/>
    </row>
    <row r="101" spans="1:8" ht="49.5" customHeight="1">
      <c r="A101" s="19">
        <v>31</v>
      </c>
      <c r="B101" s="162" t="s">
        <v>101</v>
      </c>
      <c r="C101" s="162"/>
      <c r="D101" s="71"/>
      <c r="E101" s="2">
        <v>120</v>
      </c>
      <c r="F101" s="27">
        <v>567.48</v>
      </c>
      <c r="G101" s="27" t="s">
        <v>21</v>
      </c>
      <c r="H101" s="6">
        <f>E101*F101</f>
        <v>68097.600000000006</v>
      </c>
    </row>
    <row r="102" spans="1:8" ht="13.5" customHeight="1">
      <c r="A102" s="19"/>
      <c r="B102" s="49" t="s">
        <v>102</v>
      </c>
      <c r="C102" s="49"/>
      <c r="D102" s="49"/>
      <c r="E102" s="49"/>
      <c r="F102" s="4"/>
      <c r="G102" s="54"/>
      <c r="H102" s="4"/>
    </row>
    <row r="103" spans="1:8">
      <c r="A103" s="19"/>
      <c r="B103" s="54"/>
      <c r="C103" s="54"/>
      <c r="D103" s="54"/>
      <c r="E103" s="54"/>
      <c r="F103" s="54"/>
      <c r="G103" s="54"/>
      <c r="H103" s="4"/>
    </row>
    <row r="104" spans="1:8" ht="102.75" customHeight="1">
      <c r="A104" s="19">
        <v>32</v>
      </c>
      <c r="B104" s="160" t="s">
        <v>28</v>
      </c>
      <c r="C104" s="160"/>
      <c r="D104" s="72"/>
      <c r="E104" s="2">
        <v>26</v>
      </c>
      <c r="F104" s="7">
        <v>186.04</v>
      </c>
      <c r="G104" s="27" t="s">
        <v>21</v>
      </c>
      <c r="H104" s="6">
        <f>E104*F104</f>
        <v>4837.04</v>
      </c>
    </row>
    <row r="105" spans="1:8">
      <c r="A105" s="19"/>
      <c r="B105" s="49" t="s">
        <v>103</v>
      </c>
      <c r="C105" s="49"/>
      <c r="D105" s="49"/>
      <c r="E105" s="49"/>
      <c r="F105" s="54"/>
      <c r="G105" s="54"/>
      <c r="H105" s="4"/>
    </row>
    <row r="106" spans="1:8">
      <c r="A106" s="19"/>
      <c r="B106" s="49"/>
      <c r="C106" s="49"/>
      <c r="D106" s="49"/>
      <c r="E106" s="49"/>
      <c r="F106" s="54"/>
      <c r="G106" s="54"/>
      <c r="H106" s="4"/>
    </row>
    <row r="107" spans="1:8" ht="42.75" customHeight="1">
      <c r="A107" s="19">
        <v>33</v>
      </c>
      <c r="B107" s="156" t="s">
        <v>15</v>
      </c>
      <c r="C107" s="156"/>
      <c r="D107" s="53"/>
      <c r="E107" s="53"/>
      <c r="F107" s="54"/>
      <c r="G107" s="54"/>
      <c r="H107" s="4"/>
    </row>
    <row r="108" spans="1:8">
      <c r="A108" s="73" t="s">
        <v>80</v>
      </c>
      <c r="B108" s="74" t="s">
        <v>16</v>
      </c>
      <c r="C108" s="49"/>
      <c r="D108" s="49"/>
      <c r="E108" s="2">
        <v>211</v>
      </c>
      <c r="F108" s="4">
        <v>4411.82</v>
      </c>
      <c r="G108" s="4" t="s">
        <v>6</v>
      </c>
      <c r="H108" s="6">
        <f>E108*F108/100</f>
        <v>9308.9401999999991</v>
      </c>
    </row>
    <row r="109" spans="1:8">
      <c r="A109" s="19"/>
      <c r="B109" s="49" t="s">
        <v>104</v>
      </c>
      <c r="C109" s="49"/>
      <c r="D109" s="49"/>
      <c r="E109" s="49"/>
      <c r="F109" s="50"/>
      <c r="G109" s="54"/>
      <c r="H109" s="4"/>
    </row>
    <row r="110" spans="1:8">
      <c r="A110" s="19"/>
      <c r="B110" s="49"/>
      <c r="C110" s="49"/>
      <c r="D110" s="49"/>
      <c r="E110" s="49"/>
      <c r="F110" s="54"/>
      <c r="G110" s="54"/>
      <c r="H110" s="4"/>
    </row>
    <row r="111" spans="1:8">
      <c r="A111" s="75" t="s">
        <v>81</v>
      </c>
      <c r="B111" s="74" t="s">
        <v>17</v>
      </c>
      <c r="C111" s="49"/>
      <c r="D111" s="49"/>
      <c r="E111" s="5">
        <v>405</v>
      </c>
      <c r="F111" s="5">
        <v>3275.5</v>
      </c>
      <c r="G111" s="4" t="s">
        <v>6</v>
      </c>
      <c r="H111" s="6">
        <f>E111*F111/100</f>
        <v>13265.775</v>
      </c>
    </row>
    <row r="112" spans="1:8" ht="12.75" customHeight="1">
      <c r="A112" s="19"/>
      <c r="B112" s="49" t="s">
        <v>105</v>
      </c>
      <c r="C112" s="49"/>
      <c r="D112" s="49"/>
      <c r="E112" s="49"/>
      <c r="F112" s="6"/>
      <c r="G112" s="4"/>
      <c r="H112" s="4"/>
    </row>
    <row r="113" spans="1:8" ht="11.25" customHeight="1">
      <c r="A113" s="19"/>
      <c r="B113" s="49"/>
      <c r="C113" s="49"/>
      <c r="D113" s="49"/>
      <c r="E113" s="49"/>
      <c r="F113" s="54"/>
      <c r="G113" s="54"/>
      <c r="H113" s="4"/>
    </row>
    <row r="114" spans="1:8" ht="12.75" customHeight="1">
      <c r="A114" s="78" t="s">
        <v>106</v>
      </c>
      <c r="B114" s="79" t="s">
        <v>107</v>
      </c>
      <c r="C114" s="49"/>
      <c r="D114" s="49"/>
      <c r="E114" s="5">
        <v>1186</v>
      </c>
      <c r="F114" s="5">
        <v>2548.29</v>
      </c>
      <c r="G114" s="4" t="s">
        <v>6</v>
      </c>
      <c r="H114" s="6">
        <f>E114*F114/100</f>
        <v>30222.719399999998</v>
      </c>
    </row>
    <row r="115" spans="1:8">
      <c r="A115" s="75"/>
      <c r="B115" s="158" t="s">
        <v>112</v>
      </c>
      <c r="C115" s="158"/>
      <c r="D115" s="158"/>
      <c r="E115" s="158"/>
      <c r="F115" s="158"/>
      <c r="G115" s="54"/>
      <c r="H115" s="4"/>
    </row>
    <row r="116" spans="1:8">
      <c r="A116" s="75"/>
      <c r="B116" s="76"/>
      <c r="C116" s="49"/>
      <c r="D116" s="49"/>
      <c r="E116" s="49"/>
      <c r="F116" s="54"/>
      <c r="G116" s="54"/>
      <c r="H116" s="4"/>
    </row>
    <row r="117" spans="1:8">
      <c r="A117" s="19">
        <v>34</v>
      </c>
      <c r="B117" s="157" t="s">
        <v>108</v>
      </c>
      <c r="C117" s="157"/>
      <c r="D117" s="77"/>
      <c r="E117" s="2">
        <v>1097</v>
      </c>
      <c r="F117" s="4">
        <v>829.95</v>
      </c>
      <c r="G117" s="4" t="s">
        <v>22</v>
      </c>
      <c r="H117" s="6">
        <f>E117*F117/100</f>
        <v>9104.5514999999996</v>
      </c>
    </row>
    <row r="118" spans="1:8">
      <c r="A118" s="75"/>
      <c r="B118" s="158" t="s">
        <v>109</v>
      </c>
      <c r="C118" s="158"/>
      <c r="D118" s="158"/>
      <c r="E118" s="158"/>
      <c r="F118" s="158"/>
      <c r="G118" s="158"/>
      <c r="H118" s="4"/>
    </row>
    <row r="119" spans="1:8">
      <c r="A119" s="75"/>
      <c r="B119" s="76"/>
      <c r="C119" s="49"/>
      <c r="D119" s="49"/>
      <c r="E119" s="49"/>
      <c r="F119" s="54"/>
      <c r="G119" s="54"/>
      <c r="H119" s="4"/>
    </row>
    <row r="120" spans="1:8">
      <c r="A120" s="19">
        <v>35</v>
      </c>
      <c r="B120" s="157" t="s">
        <v>110</v>
      </c>
      <c r="C120" s="157"/>
      <c r="D120" s="77"/>
      <c r="E120" s="2">
        <v>3159</v>
      </c>
      <c r="F120" s="4">
        <v>442.75</v>
      </c>
      <c r="G120" s="4" t="s">
        <v>12</v>
      </c>
      <c r="H120" s="6">
        <f>E120*F120/100</f>
        <v>13986.4725</v>
      </c>
    </row>
    <row r="121" spans="1:8">
      <c r="A121" s="75"/>
      <c r="B121" s="158" t="s">
        <v>111</v>
      </c>
      <c r="C121" s="158"/>
      <c r="D121" s="158"/>
      <c r="E121" s="158"/>
      <c r="F121" s="4"/>
      <c r="G121" s="54"/>
      <c r="H121" s="4"/>
    </row>
    <row r="122" spans="1:8">
      <c r="A122" s="75"/>
      <c r="B122" s="54"/>
      <c r="C122" s="54"/>
      <c r="D122" s="54"/>
      <c r="E122" s="54"/>
      <c r="F122" s="4"/>
      <c r="G122" s="54"/>
      <c r="H122" s="4"/>
    </row>
    <row r="123" spans="1:8">
      <c r="A123" s="19">
        <v>36</v>
      </c>
      <c r="B123" s="157" t="s">
        <v>37</v>
      </c>
      <c r="C123" s="157"/>
      <c r="D123" s="54"/>
      <c r="E123" s="2">
        <v>3159</v>
      </c>
      <c r="F123" s="5">
        <v>1079.6500000000001</v>
      </c>
      <c r="G123" s="4" t="s">
        <v>22</v>
      </c>
      <c r="H123" s="6">
        <f>E123*F123/100</f>
        <v>34106.143499999998</v>
      </c>
    </row>
    <row r="124" spans="1:8">
      <c r="A124" s="75"/>
      <c r="B124" s="49" t="s">
        <v>113</v>
      </c>
      <c r="C124" s="49"/>
      <c r="D124" s="49"/>
      <c r="E124" s="49"/>
      <c r="F124" s="4"/>
      <c r="G124" s="4"/>
      <c r="H124" s="4"/>
    </row>
    <row r="125" spans="1:8">
      <c r="A125" s="75"/>
      <c r="B125" s="54"/>
      <c r="C125" s="54"/>
      <c r="D125" s="54"/>
      <c r="E125" s="54"/>
      <c r="F125" s="4"/>
      <c r="G125" s="54"/>
      <c r="H125" s="4"/>
    </row>
    <row r="126" spans="1:8">
      <c r="A126" s="19">
        <v>37</v>
      </c>
      <c r="B126" s="157" t="s">
        <v>114</v>
      </c>
      <c r="C126" s="157"/>
      <c r="D126" s="54"/>
      <c r="E126" s="2">
        <v>2580</v>
      </c>
      <c r="F126" s="4">
        <v>416.63</v>
      </c>
      <c r="G126" s="4" t="s">
        <v>22</v>
      </c>
      <c r="H126" s="6">
        <f>E126*F126/100</f>
        <v>10749.053999999998</v>
      </c>
    </row>
    <row r="127" spans="1:8">
      <c r="A127" s="75"/>
      <c r="B127" s="158" t="s">
        <v>115</v>
      </c>
      <c r="C127" s="158"/>
      <c r="D127" s="158"/>
      <c r="E127" s="158"/>
      <c r="F127" s="158"/>
      <c r="G127" s="158"/>
      <c r="H127" s="4"/>
    </row>
    <row r="128" spans="1:8">
      <c r="A128" s="75"/>
      <c r="B128" s="76"/>
      <c r="C128" s="49"/>
      <c r="D128" s="49"/>
      <c r="E128" s="49"/>
      <c r="F128" s="54"/>
      <c r="G128" s="54"/>
      <c r="H128" s="4"/>
    </row>
    <row r="129" spans="1:8" ht="12.75" customHeight="1">
      <c r="A129" s="19">
        <v>38</v>
      </c>
      <c r="B129" s="159" t="s">
        <v>116</v>
      </c>
      <c r="C129" s="159"/>
      <c r="D129" s="80"/>
      <c r="E129" s="2">
        <v>4703</v>
      </c>
      <c r="F129" s="81">
        <v>859.9</v>
      </c>
      <c r="G129" s="82" t="s">
        <v>22</v>
      </c>
      <c r="H129" s="6">
        <f>E129*F129%</f>
        <v>40441.097000000002</v>
      </c>
    </row>
    <row r="130" spans="1:8">
      <c r="A130" s="75"/>
      <c r="B130" s="49" t="s">
        <v>117</v>
      </c>
      <c r="C130" s="49"/>
      <c r="D130" s="49"/>
      <c r="E130" s="49"/>
      <c r="F130" s="4"/>
      <c r="G130" s="54"/>
      <c r="H130" s="4"/>
    </row>
    <row r="131" spans="1:8">
      <c r="A131" s="75"/>
      <c r="B131" s="49"/>
      <c r="C131" s="49"/>
      <c r="D131" s="49"/>
      <c r="E131" s="49"/>
      <c r="F131" s="4"/>
      <c r="G131" s="54"/>
      <c r="H131" s="4"/>
    </row>
    <row r="132" spans="1:8" ht="39.75" customHeight="1">
      <c r="A132" s="19">
        <v>39</v>
      </c>
      <c r="B132" s="154" t="s">
        <v>38</v>
      </c>
      <c r="C132" s="154"/>
      <c r="D132" s="154"/>
      <c r="E132" s="7">
        <v>318</v>
      </c>
      <c r="F132" s="7">
        <v>2116.41</v>
      </c>
      <c r="G132" s="27" t="s">
        <v>22</v>
      </c>
      <c r="H132" s="28">
        <f>E132*F132%</f>
        <v>6730.1837999999989</v>
      </c>
    </row>
    <row r="133" spans="1:8">
      <c r="A133" s="75"/>
      <c r="B133" s="155" t="s">
        <v>46</v>
      </c>
      <c r="C133" s="155"/>
      <c r="D133" s="155"/>
      <c r="E133" s="155"/>
      <c r="F133" s="155"/>
      <c r="G133" s="155"/>
      <c r="H133" s="4"/>
    </row>
    <row r="134" spans="1:8">
      <c r="A134" s="75"/>
      <c r="B134" s="76"/>
      <c r="C134" s="49"/>
      <c r="D134" s="49"/>
      <c r="E134" s="49"/>
      <c r="F134" s="54"/>
      <c r="G134" s="54"/>
      <c r="H134" s="4"/>
    </row>
    <row r="135" spans="1:8" ht="52.5" customHeight="1">
      <c r="A135" s="19">
        <v>40</v>
      </c>
      <c r="B135" s="156" t="s">
        <v>118</v>
      </c>
      <c r="C135" s="156"/>
      <c r="D135" s="48"/>
      <c r="E135" s="2">
        <v>96</v>
      </c>
      <c r="F135" s="4">
        <v>1270.83</v>
      </c>
      <c r="G135" s="4" t="s">
        <v>22</v>
      </c>
      <c r="H135" s="6">
        <f>E135*F135/100</f>
        <v>1219.9967999999999</v>
      </c>
    </row>
    <row r="136" spans="1:8">
      <c r="A136" s="75"/>
      <c r="B136" s="49" t="s">
        <v>119</v>
      </c>
      <c r="C136" s="49"/>
      <c r="D136" s="49"/>
      <c r="E136" s="49"/>
      <c r="F136" s="2"/>
      <c r="G136" s="4"/>
      <c r="H136" s="4"/>
    </row>
    <row r="137" spans="1:8">
      <c r="A137" s="75"/>
      <c r="B137" s="49"/>
      <c r="C137" s="49"/>
      <c r="D137" s="49"/>
      <c r="E137" s="49"/>
      <c r="F137" s="2"/>
      <c r="G137" s="4"/>
      <c r="H137" s="4"/>
    </row>
    <row r="138" spans="1:8" ht="92.25" customHeight="1">
      <c r="A138" s="19">
        <v>41</v>
      </c>
      <c r="B138" s="152" t="s">
        <v>120</v>
      </c>
      <c r="C138" s="152"/>
      <c r="D138" s="49"/>
      <c r="E138" s="2">
        <v>60</v>
      </c>
      <c r="F138" s="2">
        <v>222</v>
      </c>
      <c r="G138" s="4" t="s">
        <v>35</v>
      </c>
      <c r="H138" s="6">
        <f>E138*F138</f>
        <v>13320</v>
      </c>
    </row>
    <row r="139" spans="1:8">
      <c r="A139" s="75"/>
      <c r="B139" s="49" t="s">
        <v>121</v>
      </c>
      <c r="C139" s="49"/>
      <c r="D139" s="49"/>
      <c r="E139" s="49"/>
      <c r="F139" s="2"/>
      <c r="G139" s="4"/>
      <c r="H139" s="4"/>
    </row>
    <row r="140" spans="1:8">
      <c r="A140" s="75"/>
      <c r="B140" s="49"/>
      <c r="C140" s="49"/>
      <c r="D140" s="49"/>
      <c r="E140" s="49"/>
      <c r="F140" s="2"/>
      <c r="G140" s="4"/>
      <c r="H140" s="4"/>
    </row>
    <row r="141" spans="1:8" ht="27" customHeight="1">
      <c r="A141" s="19">
        <v>42</v>
      </c>
      <c r="B141" s="153" t="s">
        <v>122</v>
      </c>
      <c r="C141" s="153"/>
      <c r="D141" s="68"/>
      <c r="E141" s="2">
        <v>1</v>
      </c>
      <c r="F141" s="83">
        <v>6440</v>
      </c>
      <c r="G141" s="83" t="s">
        <v>8</v>
      </c>
      <c r="H141" s="6">
        <f>E141*F141</f>
        <v>6440</v>
      </c>
    </row>
    <row r="142" spans="1:8">
      <c r="A142" s="75"/>
      <c r="B142" s="49" t="s">
        <v>123</v>
      </c>
      <c r="C142" s="49"/>
      <c r="D142" s="49"/>
      <c r="E142" s="49"/>
      <c r="F142" s="2"/>
      <c r="G142" s="4"/>
      <c r="H142" s="4"/>
    </row>
    <row r="143" spans="1:8">
      <c r="A143" s="75"/>
      <c r="B143" s="49"/>
      <c r="C143" s="49"/>
      <c r="D143" s="49"/>
      <c r="E143" s="49"/>
      <c r="F143" s="2"/>
      <c r="G143" s="4"/>
      <c r="H143" s="4"/>
    </row>
    <row r="144" spans="1:8" ht="13.5" thickBot="1"/>
    <row r="145" spans="2:8">
      <c r="F145" s="179" t="s">
        <v>198</v>
      </c>
      <c r="G145" s="179"/>
      <c r="H145" s="24">
        <v>2526985</v>
      </c>
    </row>
    <row r="146" spans="2:8">
      <c r="F146" s="180" t="s">
        <v>197</v>
      </c>
      <c r="G146" s="180"/>
      <c r="H146" s="46">
        <v>19760</v>
      </c>
    </row>
    <row r="147" spans="2:8">
      <c r="F147" s="180"/>
      <c r="G147" s="180"/>
      <c r="H147" s="46"/>
    </row>
    <row r="148" spans="2:8">
      <c r="F148" s="15"/>
      <c r="G148" s="15"/>
      <c r="H148" s="45"/>
    </row>
    <row r="153" spans="2:8" ht="14.25">
      <c r="B153" s="20" t="s">
        <v>50</v>
      </c>
      <c r="C153" s="20"/>
      <c r="D153" s="178" t="s">
        <v>47</v>
      </c>
      <c r="E153" s="178"/>
      <c r="F153" s="178"/>
      <c r="G153" s="178"/>
      <c r="H153" s="178"/>
    </row>
    <row r="154" spans="2:8" ht="14.25">
      <c r="B154" s="20"/>
      <c r="C154" s="20"/>
      <c r="D154" s="178" t="s">
        <v>48</v>
      </c>
      <c r="E154" s="178"/>
      <c r="F154" s="178"/>
      <c r="G154" s="178"/>
      <c r="H154" s="178"/>
    </row>
    <row r="155" spans="2:8" ht="14.25">
      <c r="B155" s="20"/>
      <c r="C155" s="20"/>
      <c r="D155" s="178" t="s">
        <v>49</v>
      </c>
      <c r="E155" s="178"/>
      <c r="F155" s="178"/>
      <c r="G155" s="178"/>
      <c r="H155" s="178"/>
    </row>
  </sheetData>
  <mergeCells count="79">
    <mergeCell ref="B80:F80"/>
    <mergeCell ref="B82:C82"/>
    <mergeCell ref="B53:C53"/>
    <mergeCell ref="B56:C56"/>
    <mergeCell ref="B59:C59"/>
    <mergeCell ref="B11:C11"/>
    <mergeCell ref="B15:G15"/>
    <mergeCell ref="B18:G18"/>
    <mergeCell ref="B46:F46"/>
    <mergeCell ref="B48:C48"/>
    <mergeCell ref="B27:G27"/>
    <mergeCell ref="B29:C29"/>
    <mergeCell ref="B30:G30"/>
    <mergeCell ref="B33:C33"/>
    <mergeCell ref="B40:G40"/>
    <mergeCell ref="B42:C42"/>
    <mergeCell ref="B43:F43"/>
    <mergeCell ref="B45:C45"/>
    <mergeCell ref="B36:C36"/>
    <mergeCell ref="B37:G37"/>
    <mergeCell ref="B39:C39"/>
    <mergeCell ref="B50:C50"/>
    <mergeCell ref="D155:H155"/>
    <mergeCell ref="F145:G145"/>
    <mergeCell ref="F146:G146"/>
    <mergeCell ref="F147:G147"/>
    <mergeCell ref="D153:H153"/>
    <mergeCell ref="D154:H154"/>
    <mergeCell ref="B71:F71"/>
    <mergeCell ref="B73:C73"/>
    <mergeCell ref="B76:C76"/>
    <mergeCell ref="B60:G60"/>
    <mergeCell ref="B62:C62"/>
    <mergeCell ref="B70:C70"/>
    <mergeCell ref="B89:G89"/>
    <mergeCell ref="B91:C91"/>
    <mergeCell ref="B79:C79"/>
    <mergeCell ref="B9:G9"/>
    <mergeCell ref="B26:C26"/>
    <mergeCell ref="B5:C5"/>
    <mergeCell ref="A1:H1"/>
    <mergeCell ref="C2:H2"/>
    <mergeCell ref="B17:C17"/>
    <mergeCell ref="B23:C23"/>
    <mergeCell ref="A2:B2"/>
    <mergeCell ref="B14:C14"/>
    <mergeCell ref="B8:C8"/>
    <mergeCell ref="B3:D3"/>
    <mergeCell ref="B20:D20"/>
    <mergeCell ref="B21:G21"/>
    <mergeCell ref="B6:G6"/>
    <mergeCell ref="B12:G12"/>
    <mergeCell ref="B24:G24"/>
    <mergeCell ref="B92:G92"/>
    <mergeCell ref="B94:C94"/>
    <mergeCell ref="B83:G83"/>
    <mergeCell ref="B85:C85"/>
    <mergeCell ref="B86:G86"/>
    <mergeCell ref="B88:C88"/>
    <mergeCell ref="B115:F115"/>
    <mergeCell ref="B104:C104"/>
    <mergeCell ref="B107:C107"/>
    <mergeCell ref="B117:C117"/>
    <mergeCell ref="B95:F95"/>
    <mergeCell ref="B97:C97"/>
    <mergeCell ref="B98:F98"/>
    <mergeCell ref="B101:C101"/>
    <mergeCell ref="B123:C123"/>
    <mergeCell ref="B126:C126"/>
    <mergeCell ref="B127:G127"/>
    <mergeCell ref="B129:C129"/>
    <mergeCell ref="B118:G118"/>
    <mergeCell ref="B120:C120"/>
    <mergeCell ref="B121:E121"/>
    <mergeCell ref="B138:C138"/>
    <mergeCell ref="B141:C141"/>
    <mergeCell ref="B132:D132"/>
    <mergeCell ref="B133:G133"/>
    <mergeCell ref="B135:C135"/>
  </mergeCells>
  <pageMargins left="0.45" right="0.45" top="0.5" bottom="0.5" header="0.3" footer="0.3"/>
  <pageSetup paperSize="9" orientation="portrait" r:id="rId1"/>
  <headerFooter>
    <oddFooter>&amp;L&amp;"Cambria,Regular"&amp;5Shoukat Ali Solangi</oddFooter>
  </headerFooter>
</worksheet>
</file>

<file path=xl/worksheets/sheet2.xml><?xml version="1.0" encoding="utf-8"?>
<worksheet xmlns="http://schemas.openxmlformats.org/spreadsheetml/2006/main" xmlns:r="http://schemas.openxmlformats.org/officeDocument/2006/relationships">
  <dimension ref="A1:G96"/>
  <sheetViews>
    <sheetView tabSelected="1" zoomScaleSheetLayoutView="100" workbookViewId="0">
      <selection activeCell="C3" sqref="C3:F3"/>
    </sheetView>
  </sheetViews>
  <sheetFormatPr defaultRowHeight="12.75"/>
  <cols>
    <col min="1" max="1" width="6.42578125" style="138" customWidth="1"/>
    <col min="2" max="2" width="11.42578125" style="138" customWidth="1"/>
    <col min="3" max="3" width="42.85546875" style="84" customWidth="1"/>
    <col min="4" max="4" width="9.85546875" style="84" customWidth="1"/>
    <col min="5" max="5" width="9" style="84" customWidth="1"/>
    <col min="6" max="6" width="13.140625" style="144" customWidth="1"/>
    <col min="7" max="256" width="9.140625" style="84"/>
    <col min="257" max="257" width="6.42578125" style="84" customWidth="1"/>
    <col min="258" max="258" width="11.42578125" style="84" customWidth="1"/>
    <col min="259" max="259" width="42.85546875" style="84" customWidth="1"/>
    <col min="260" max="260" width="9.85546875" style="84" customWidth="1"/>
    <col min="261" max="261" width="9" style="84" customWidth="1"/>
    <col min="262" max="262" width="13.140625" style="84" customWidth="1"/>
    <col min="263" max="512" width="9.140625" style="84"/>
    <col min="513" max="513" width="6.42578125" style="84" customWidth="1"/>
    <col min="514" max="514" width="11.42578125" style="84" customWidth="1"/>
    <col min="515" max="515" width="42.85546875" style="84" customWidth="1"/>
    <col min="516" max="516" width="9.85546875" style="84" customWidth="1"/>
    <col min="517" max="517" width="9" style="84" customWidth="1"/>
    <col min="518" max="518" width="13.140625" style="84" customWidth="1"/>
    <col min="519" max="768" width="9.140625" style="84"/>
    <col min="769" max="769" width="6.42578125" style="84" customWidth="1"/>
    <col min="770" max="770" width="11.42578125" style="84" customWidth="1"/>
    <col min="771" max="771" width="42.85546875" style="84" customWidth="1"/>
    <col min="772" max="772" width="9.85546875" style="84" customWidth="1"/>
    <col min="773" max="773" width="9" style="84" customWidth="1"/>
    <col min="774" max="774" width="13.140625" style="84" customWidth="1"/>
    <col min="775" max="1024" width="9.140625" style="84"/>
    <col min="1025" max="1025" width="6.42578125" style="84" customWidth="1"/>
    <col min="1026" max="1026" width="11.42578125" style="84" customWidth="1"/>
    <col min="1027" max="1027" width="42.85546875" style="84" customWidth="1"/>
    <col min="1028" max="1028" width="9.85546875" style="84" customWidth="1"/>
    <col min="1029" max="1029" width="9" style="84" customWidth="1"/>
    <col min="1030" max="1030" width="13.140625" style="84" customWidth="1"/>
    <col min="1031" max="1280" width="9.140625" style="84"/>
    <col min="1281" max="1281" width="6.42578125" style="84" customWidth="1"/>
    <col min="1282" max="1282" width="11.42578125" style="84" customWidth="1"/>
    <col min="1283" max="1283" width="42.85546875" style="84" customWidth="1"/>
    <col min="1284" max="1284" width="9.85546875" style="84" customWidth="1"/>
    <col min="1285" max="1285" width="9" style="84" customWidth="1"/>
    <col min="1286" max="1286" width="13.140625" style="84" customWidth="1"/>
    <col min="1287" max="1536" width="9.140625" style="84"/>
    <col min="1537" max="1537" width="6.42578125" style="84" customWidth="1"/>
    <col min="1538" max="1538" width="11.42578125" style="84" customWidth="1"/>
    <col min="1539" max="1539" width="42.85546875" style="84" customWidth="1"/>
    <col min="1540" max="1540" width="9.85546875" style="84" customWidth="1"/>
    <col min="1541" max="1541" width="9" style="84" customWidth="1"/>
    <col min="1542" max="1542" width="13.140625" style="84" customWidth="1"/>
    <col min="1543" max="1792" width="9.140625" style="84"/>
    <col min="1793" max="1793" width="6.42578125" style="84" customWidth="1"/>
    <col min="1794" max="1794" width="11.42578125" style="84" customWidth="1"/>
    <col min="1795" max="1795" width="42.85546875" style="84" customWidth="1"/>
    <col min="1796" max="1796" width="9.85546875" style="84" customWidth="1"/>
    <col min="1797" max="1797" width="9" style="84" customWidth="1"/>
    <col min="1798" max="1798" width="13.140625" style="84" customWidth="1"/>
    <col min="1799" max="2048" width="9.140625" style="84"/>
    <col min="2049" max="2049" width="6.42578125" style="84" customWidth="1"/>
    <col min="2050" max="2050" width="11.42578125" style="84" customWidth="1"/>
    <col min="2051" max="2051" width="42.85546875" style="84" customWidth="1"/>
    <col min="2052" max="2052" width="9.85546875" style="84" customWidth="1"/>
    <col min="2053" max="2053" width="9" style="84" customWidth="1"/>
    <col min="2054" max="2054" width="13.140625" style="84" customWidth="1"/>
    <col min="2055" max="2304" width="9.140625" style="84"/>
    <col min="2305" max="2305" width="6.42578125" style="84" customWidth="1"/>
    <col min="2306" max="2306" width="11.42578125" style="84" customWidth="1"/>
    <col min="2307" max="2307" width="42.85546875" style="84" customWidth="1"/>
    <col min="2308" max="2308" width="9.85546875" style="84" customWidth="1"/>
    <col min="2309" max="2309" width="9" style="84" customWidth="1"/>
    <col min="2310" max="2310" width="13.140625" style="84" customWidth="1"/>
    <col min="2311" max="2560" width="9.140625" style="84"/>
    <col min="2561" max="2561" width="6.42578125" style="84" customWidth="1"/>
    <col min="2562" max="2562" width="11.42578125" style="84" customWidth="1"/>
    <col min="2563" max="2563" width="42.85546875" style="84" customWidth="1"/>
    <col min="2564" max="2564" width="9.85546875" style="84" customWidth="1"/>
    <col min="2565" max="2565" width="9" style="84" customWidth="1"/>
    <col min="2566" max="2566" width="13.140625" style="84" customWidth="1"/>
    <col min="2567" max="2816" width="9.140625" style="84"/>
    <col min="2817" max="2817" width="6.42578125" style="84" customWidth="1"/>
    <col min="2818" max="2818" width="11.42578125" style="84" customWidth="1"/>
    <col min="2819" max="2819" width="42.85546875" style="84" customWidth="1"/>
    <col min="2820" max="2820" width="9.85546875" style="84" customWidth="1"/>
    <col min="2821" max="2821" width="9" style="84" customWidth="1"/>
    <col min="2822" max="2822" width="13.140625" style="84" customWidth="1"/>
    <col min="2823" max="3072" width="9.140625" style="84"/>
    <col min="3073" max="3073" width="6.42578125" style="84" customWidth="1"/>
    <col min="3074" max="3074" width="11.42578125" style="84" customWidth="1"/>
    <col min="3075" max="3075" width="42.85546875" style="84" customWidth="1"/>
    <col min="3076" max="3076" width="9.85546875" style="84" customWidth="1"/>
    <col min="3077" max="3077" width="9" style="84" customWidth="1"/>
    <col min="3078" max="3078" width="13.140625" style="84" customWidth="1"/>
    <col min="3079" max="3328" width="9.140625" style="84"/>
    <col min="3329" max="3329" width="6.42578125" style="84" customWidth="1"/>
    <col min="3330" max="3330" width="11.42578125" style="84" customWidth="1"/>
    <col min="3331" max="3331" width="42.85546875" style="84" customWidth="1"/>
    <col min="3332" max="3332" width="9.85546875" style="84" customWidth="1"/>
    <col min="3333" max="3333" width="9" style="84" customWidth="1"/>
    <col min="3334" max="3334" width="13.140625" style="84" customWidth="1"/>
    <col min="3335" max="3584" width="9.140625" style="84"/>
    <col min="3585" max="3585" width="6.42578125" style="84" customWidth="1"/>
    <col min="3586" max="3586" width="11.42578125" style="84" customWidth="1"/>
    <col min="3587" max="3587" width="42.85546875" style="84" customWidth="1"/>
    <col min="3588" max="3588" width="9.85546875" style="84" customWidth="1"/>
    <col min="3589" max="3589" width="9" style="84" customWidth="1"/>
    <col min="3590" max="3590" width="13.140625" style="84" customWidth="1"/>
    <col min="3591" max="3840" width="9.140625" style="84"/>
    <col min="3841" max="3841" width="6.42578125" style="84" customWidth="1"/>
    <col min="3842" max="3842" width="11.42578125" style="84" customWidth="1"/>
    <col min="3843" max="3843" width="42.85546875" style="84" customWidth="1"/>
    <col min="3844" max="3844" width="9.85546875" style="84" customWidth="1"/>
    <col min="3845" max="3845" width="9" style="84" customWidth="1"/>
    <col min="3846" max="3846" width="13.140625" style="84" customWidth="1"/>
    <col min="3847" max="4096" width="9.140625" style="84"/>
    <col min="4097" max="4097" width="6.42578125" style="84" customWidth="1"/>
    <col min="4098" max="4098" width="11.42578125" style="84" customWidth="1"/>
    <col min="4099" max="4099" width="42.85546875" style="84" customWidth="1"/>
    <col min="4100" max="4100" width="9.85546875" style="84" customWidth="1"/>
    <col min="4101" max="4101" width="9" style="84" customWidth="1"/>
    <col min="4102" max="4102" width="13.140625" style="84" customWidth="1"/>
    <col min="4103" max="4352" width="9.140625" style="84"/>
    <col min="4353" max="4353" width="6.42578125" style="84" customWidth="1"/>
    <col min="4354" max="4354" width="11.42578125" style="84" customWidth="1"/>
    <col min="4355" max="4355" width="42.85546875" style="84" customWidth="1"/>
    <col min="4356" max="4356" width="9.85546875" style="84" customWidth="1"/>
    <col min="4357" max="4357" width="9" style="84" customWidth="1"/>
    <col min="4358" max="4358" width="13.140625" style="84" customWidth="1"/>
    <col min="4359" max="4608" width="9.140625" style="84"/>
    <col min="4609" max="4609" width="6.42578125" style="84" customWidth="1"/>
    <col min="4610" max="4610" width="11.42578125" style="84" customWidth="1"/>
    <col min="4611" max="4611" width="42.85546875" style="84" customWidth="1"/>
    <col min="4612" max="4612" width="9.85546875" style="84" customWidth="1"/>
    <col min="4613" max="4613" width="9" style="84" customWidth="1"/>
    <col min="4614" max="4614" width="13.140625" style="84" customWidth="1"/>
    <col min="4615" max="4864" width="9.140625" style="84"/>
    <col min="4865" max="4865" width="6.42578125" style="84" customWidth="1"/>
    <col min="4866" max="4866" width="11.42578125" style="84" customWidth="1"/>
    <col min="4867" max="4867" width="42.85546875" style="84" customWidth="1"/>
    <col min="4868" max="4868" width="9.85546875" style="84" customWidth="1"/>
    <col min="4869" max="4869" width="9" style="84" customWidth="1"/>
    <col min="4870" max="4870" width="13.140625" style="84" customWidth="1"/>
    <col min="4871" max="5120" width="9.140625" style="84"/>
    <col min="5121" max="5121" width="6.42578125" style="84" customWidth="1"/>
    <col min="5122" max="5122" width="11.42578125" style="84" customWidth="1"/>
    <col min="5123" max="5123" width="42.85546875" style="84" customWidth="1"/>
    <col min="5124" max="5124" width="9.85546875" style="84" customWidth="1"/>
    <col min="5125" max="5125" width="9" style="84" customWidth="1"/>
    <col min="5126" max="5126" width="13.140625" style="84" customWidth="1"/>
    <col min="5127" max="5376" width="9.140625" style="84"/>
    <col min="5377" max="5377" width="6.42578125" style="84" customWidth="1"/>
    <col min="5378" max="5378" width="11.42578125" style="84" customWidth="1"/>
    <col min="5379" max="5379" width="42.85546875" style="84" customWidth="1"/>
    <col min="5380" max="5380" width="9.85546875" style="84" customWidth="1"/>
    <col min="5381" max="5381" width="9" style="84" customWidth="1"/>
    <col min="5382" max="5382" width="13.140625" style="84" customWidth="1"/>
    <col min="5383" max="5632" width="9.140625" style="84"/>
    <col min="5633" max="5633" width="6.42578125" style="84" customWidth="1"/>
    <col min="5634" max="5634" width="11.42578125" style="84" customWidth="1"/>
    <col min="5635" max="5635" width="42.85546875" style="84" customWidth="1"/>
    <col min="5636" max="5636" width="9.85546875" style="84" customWidth="1"/>
    <col min="5637" max="5637" width="9" style="84" customWidth="1"/>
    <col min="5638" max="5638" width="13.140625" style="84" customWidth="1"/>
    <col min="5639" max="5888" width="9.140625" style="84"/>
    <col min="5889" max="5889" width="6.42578125" style="84" customWidth="1"/>
    <col min="5890" max="5890" width="11.42578125" style="84" customWidth="1"/>
    <col min="5891" max="5891" width="42.85546875" style="84" customWidth="1"/>
    <col min="5892" max="5892" width="9.85546875" style="84" customWidth="1"/>
    <col min="5893" max="5893" width="9" style="84" customWidth="1"/>
    <col min="5894" max="5894" width="13.140625" style="84" customWidth="1"/>
    <col min="5895" max="6144" width="9.140625" style="84"/>
    <col min="6145" max="6145" width="6.42578125" style="84" customWidth="1"/>
    <col min="6146" max="6146" width="11.42578125" style="84" customWidth="1"/>
    <col min="6147" max="6147" width="42.85546875" style="84" customWidth="1"/>
    <col min="6148" max="6148" width="9.85546875" style="84" customWidth="1"/>
    <col min="6149" max="6149" width="9" style="84" customWidth="1"/>
    <col min="6150" max="6150" width="13.140625" style="84" customWidth="1"/>
    <col min="6151" max="6400" width="9.140625" style="84"/>
    <col min="6401" max="6401" width="6.42578125" style="84" customWidth="1"/>
    <col min="6402" max="6402" width="11.42578125" style="84" customWidth="1"/>
    <col min="6403" max="6403" width="42.85546875" style="84" customWidth="1"/>
    <col min="6404" max="6404" width="9.85546875" style="84" customWidth="1"/>
    <col min="6405" max="6405" width="9" style="84" customWidth="1"/>
    <col min="6406" max="6406" width="13.140625" style="84" customWidth="1"/>
    <col min="6407" max="6656" width="9.140625" style="84"/>
    <col min="6657" max="6657" width="6.42578125" style="84" customWidth="1"/>
    <col min="6658" max="6658" width="11.42578125" style="84" customWidth="1"/>
    <col min="6659" max="6659" width="42.85546875" style="84" customWidth="1"/>
    <col min="6660" max="6660" width="9.85546875" style="84" customWidth="1"/>
    <col min="6661" max="6661" width="9" style="84" customWidth="1"/>
    <col min="6662" max="6662" width="13.140625" style="84" customWidth="1"/>
    <col min="6663" max="6912" width="9.140625" style="84"/>
    <col min="6913" max="6913" width="6.42578125" style="84" customWidth="1"/>
    <col min="6914" max="6914" width="11.42578125" style="84" customWidth="1"/>
    <col min="6915" max="6915" width="42.85546875" style="84" customWidth="1"/>
    <col min="6916" max="6916" width="9.85546875" style="84" customWidth="1"/>
    <col min="6917" max="6917" width="9" style="84" customWidth="1"/>
    <col min="6918" max="6918" width="13.140625" style="84" customWidth="1"/>
    <col min="6919" max="7168" width="9.140625" style="84"/>
    <col min="7169" max="7169" width="6.42578125" style="84" customWidth="1"/>
    <col min="7170" max="7170" width="11.42578125" style="84" customWidth="1"/>
    <col min="7171" max="7171" width="42.85546875" style="84" customWidth="1"/>
    <col min="7172" max="7172" width="9.85546875" style="84" customWidth="1"/>
    <col min="7173" max="7173" width="9" style="84" customWidth="1"/>
    <col min="7174" max="7174" width="13.140625" style="84" customWidth="1"/>
    <col min="7175" max="7424" width="9.140625" style="84"/>
    <col min="7425" max="7425" width="6.42578125" style="84" customWidth="1"/>
    <col min="7426" max="7426" width="11.42578125" style="84" customWidth="1"/>
    <col min="7427" max="7427" width="42.85546875" style="84" customWidth="1"/>
    <col min="7428" max="7428" width="9.85546875" style="84" customWidth="1"/>
    <col min="7429" max="7429" width="9" style="84" customWidth="1"/>
    <col min="7430" max="7430" width="13.140625" style="84" customWidth="1"/>
    <col min="7431" max="7680" width="9.140625" style="84"/>
    <col min="7681" max="7681" width="6.42578125" style="84" customWidth="1"/>
    <col min="7682" max="7682" width="11.42578125" style="84" customWidth="1"/>
    <col min="7683" max="7683" width="42.85546875" style="84" customWidth="1"/>
    <col min="7684" max="7684" width="9.85546875" style="84" customWidth="1"/>
    <col min="7685" max="7685" width="9" style="84" customWidth="1"/>
    <col min="7686" max="7686" width="13.140625" style="84" customWidth="1"/>
    <col min="7687" max="7936" width="9.140625" style="84"/>
    <col min="7937" max="7937" width="6.42578125" style="84" customWidth="1"/>
    <col min="7938" max="7938" width="11.42578125" style="84" customWidth="1"/>
    <col min="7939" max="7939" width="42.85546875" style="84" customWidth="1"/>
    <col min="7940" max="7940" width="9.85546875" style="84" customWidth="1"/>
    <col min="7941" max="7941" width="9" style="84" customWidth="1"/>
    <col min="7942" max="7942" width="13.140625" style="84" customWidth="1"/>
    <col min="7943" max="8192" width="9.140625" style="84"/>
    <col min="8193" max="8193" width="6.42578125" style="84" customWidth="1"/>
    <col min="8194" max="8194" width="11.42578125" style="84" customWidth="1"/>
    <col min="8195" max="8195" width="42.85546875" style="84" customWidth="1"/>
    <col min="8196" max="8196" width="9.85546875" style="84" customWidth="1"/>
    <col min="8197" max="8197" width="9" style="84" customWidth="1"/>
    <col min="8198" max="8198" width="13.140625" style="84" customWidth="1"/>
    <col min="8199" max="8448" width="9.140625" style="84"/>
    <col min="8449" max="8449" width="6.42578125" style="84" customWidth="1"/>
    <col min="8450" max="8450" width="11.42578125" style="84" customWidth="1"/>
    <col min="8451" max="8451" width="42.85546875" style="84" customWidth="1"/>
    <col min="8452" max="8452" width="9.85546875" style="84" customWidth="1"/>
    <col min="8453" max="8453" width="9" style="84" customWidth="1"/>
    <col min="8454" max="8454" width="13.140625" style="84" customWidth="1"/>
    <col min="8455" max="8704" width="9.140625" style="84"/>
    <col min="8705" max="8705" width="6.42578125" style="84" customWidth="1"/>
    <col min="8706" max="8706" width="11.42578125" style="84" customWidth="1"/>
    <col min="8707" max="8707" width="42.85546875" style="84" customWidth="1"/>
    <col min="8708" max="8708" width="9.85546875" style="84" customWidth="1"/>
    <col min="8709" max="8709" width="9" style="84" customWidth="1"/>
    <col min="8710" max="8710" width="13.140625" style="84" customWidth="1"/>
    <col min="8711" max="8960" width="9.140625" style="84"/>
    <col min="8961" max="8961" width="6.42578125" style="84" customWidth="1"/>
    <col min="8962" max="8962" width="11.42578125" style="84" customWidth="1"/>
    <col min="8963" max="8963" width="42.85546875" style="84" customWidth="1"/>
    <col min="8964" max="8964" width="9.85546875" style="84" customWidth="1"/>
    <col min="8965" max="8965" width="9" style="84" customWidth="1"/>
    <col min="8966" max="8966" width="13.140625" style="84" customWidth="1"/>
    <col min="8967" max="9216" width="9.140625" style="84"/>
    <col min="9217" max="9217" width="6.42578125" style="84" customWidth="1"/>
    <col min="9218" max="9218" width="11.42578125" style="84" customWidth="1"/>
    <col min="9219" max="9219" width="42.85546875" style="84" customWidth="1"/>
    <col min="9220" max="9220" width="9.85546875" style="84" customWidth="1"/>
    <col min="9221" max="9221" width="9" style="84" customWidth="1"/>
    <col min="9222" max="9222" width="13.140625" style="84" customWidth="1"/>
    <col min="9223" max="9472" width="9.140625" style="84"/>
    <col min="9473" max="9473" width="6.42578125" style="84" customWidth="1"/>
    <col min="9474" max="9474" width="11.42578125" style="84" customWidth="1"/>
    <col min="9475" max="9475" width="42.85546875" style="84" customWidth="1"/>
    <col min="9476" max="9476" width="9.85546875" style="84" customWidth="1"/>
    <col min="9477" max="9477" width="9" style="84" customWidth="1"/>
    <col min="9478" max="9478" width="13.140625" style="84" customWidth="1"/>
    <col min="9479" max="9728" width="9.140625" style="84"/>
    <col min="9729" max="9729" width="6.42578125" style="84" customWidth="1"/>
    <col min="9730" max="9730" width="11.42578125" style="84" customWidth="1"/>
    <col min="9731" max="9731" width="42.85546875" style="84" customWidth="1"/>
    <col min="9732" max="9732" width="9.85546875" style="84" customWidth="1"/>
    <col min="9733" max="9733" width="9" style="84" customWidth="1"/>
    <col min="9734" max="9734" width="13.140625" style="84" customWidth="1"/>
    <col min="9735" max="9984" width="9.140625" style="84"/>
    <col min="9985" max="9985" width="6.42578125" style="84" customWidth="1"/>
    <col min="9986" max="9986" width="11.42578125" style="84" customWidth="1"/>
    <col min="9987" max="9987" width="42.85546875" style="84" customWidth="1"/>
    <col min="9988" max="9988" width="9.85546875" style="84" customWidth="1"/>
    <col min="9989" max="9989" width="9" style="84" customWidth="1"/>
    <col min="9990" max="9990" width="13.140625" style="84" customWidth="1"/>
    <col min="9991" max="10240" width="9.140625" style="84"/>
    <col min="10241" max="10241" width="6.42578125" style="84" customWidth="1"/>
    <col min="10242" max="10242" width="11.42578125" style="84" customWidth="1"/>
    <col min="10243" max="10243" width="42.85546875" style="84" customWidth="1"/>
    <col min="10244" max="10244" width="9.85546875" style="84" customWidth="1"/>
    <col min="10245" max="10245" width="9" style="84" customWidth="1"/>
    <col min="10246" max="10246" width="13.140625" style="84" customWidth="1"/>
    <col min="10247" max="10496" width="9.140625" style="84"/>
    <col min="10497" max="10497" width="6.42578125" style="84" customWidth="1"/>
    <col min="10498" max="10498" width="11.42578125" style="84" customWidth="1"/>
    <col min="10499" max="10499" width="42.85546875" style="84" customWidth="1"/>
    <col min="10500" max="10500" width="9.85546875" style="84" customWidth="1"/>
    <col min="10501" max="10501" width="9" style="84" customWidth="1"/>
    <col min="10502" max="10502" width="13.140625" style="84" customWidth="1"/>
    <col min="10503" max="10752" width="9.140625" style="84"/>
    <col min="10753" max="10753" width="6.42578125" style="84" customWidth="1"/>
    <col min="10754" max="10754" width="11.42578125" style="84" customWidth="1"/>
    <col min="10755" max="10755" width="42.85546875" style="84" customWidth="1"/>
    <col min="10756" max="10756" width="9.85546875" style="84" customWidth="1"/>
    <col min="10757" max="10757" width="9" style="84" customWidth="1"/>
    <col min="10758" max="10758" width="13.140625" style="84" customWidth="1"/>
    <col min="10759" max="11008" width="9.140625" style="84"/>
    <col min="11009" max="11009" width="6.42578125" style="84" customWidth="1"/>
    <col min="11010" max="11010" width="11.42578125" style="84" customWidth="1"/>
    <col min="11011" max="11011" width="42.85546875" style="84" customWidth="1"/>
    <col min="11012" max="11012" width="9.85546875" style="84" customWidth="1"/>
    <col min="11013" max="11013" width="9" style="84" customWidth="1"/>
    <col min="11014" max="11014" width="13.140625" style="84" customWidth="1"/>
    <col min="11015" max="11264" width="9.140625" style="84"/>
    <col min="11265" max="11265" width="6.42578125" style="84" customWidth="1"/>
    <col min="11266" max="11266" width="11.42578125" style="84" customWidth="1"/>
    <col min="11267" max="11267" width="42.85546875" style="84" customWidth="1"/>
    <col min="11268" max="11268" width="9.85546875" style="84" customWidth="1"/>
    <col min="11269" max="11269" width="9" style="84" customWidth="1"/>
    <col min="11270" max="11270" width="13.140625" style="84" customWidth="1"/>
    <col min="11271" max="11520" width="9.140625" style="84"/>
    <col min="11521" max="11521" width="6.42578125" style="84" customWidth="1"/>
    <col min="11522" max="11522" width="11.42578125" style="84" customWidth="1"/>
    <col min="11523" max="11523" width="42.85546875" style="84" customWidth="1"/>
    <col min="11524" max="11524" width="9.85546875" style="84" customWidth="1"/>
    <col min="11525" max="11525" width="9" style="84" customWidth="1"/>
    <col min="11526" max="11526" width="13.140625" style="84" customWidth="1"/>
    <col min="11527" max="11776" width="9.140625" style="84"/>
    <col min="11777" max="11777" width="6.42578125" style="84" customWidth="1"/>
    <col min="11778" max="11778" width="11.42578125" style="84" customWidth="1"/>
    <col min="11779" max="11779" width="42.85546875" style="84" customWidth="1"/>
    <col min="11780" max="11780" width="9.85546875" style="84" customWidth="1"/>
    <col min="11781" max="11781" width="9" style="84" customWidth="1"/>
    <col min="11782" max="11782" width="13.140625" style="84" customWidth="1"/>
    <col min="11783" max="12032" width="9.140625" style="84"/>
    <col min="12033" max="12033" width="6.42578125" style="84" customWidth="1"/>
    <col min="12034" max="12034" width="11.42578125" style="84" customWidth="1"/>
    <col min="12035" max="12035" width="42.85546875" style="84" customWidth="1"/>
    <col min="12036" max="12036" width="9.85546875" style="84" customWidth="1"/>
    <col min="12037" max="12037" width="9" style="84" customWidth="1"/>
    <col min="12038" max="12038" width="13.140625" style="84" customWidth="1"/>
    <col min="12039" max="12288" width="9.140625" style="84"/>
    <col min="12289" max="12289" width="6.42578125" style="84" customWidth="1"/>
    <col min="12290" max="12290" width="11.42578125" style="84" customWidth="1"/>
    <col min="12291" max="12291" width="42.85546875" style="84" customWidth="1"/>
    <col min="12292" max="12292" width="9.85546875" style="84" customWidth="1"/>
    <col min="12293" max="12293" width="9" style="84" customWidth="1"/>
    <col min="12294" max="12294" width="13.140625" style="84" customWidth="1"/>
    <col min="12295" max="12544" width="9.140625" style="84"/>
    <col min="12545" max="12545" width="6.42578125" style="84" customWidth="1"/>
    <col min="12546" max="12546" width="11.42578125" style="84" customWidth="1"/>
    <col min="12547" max="12547" width="42.85546875" style="84" customWidth="1"/>
    <col min="12548" max="12548" width="9.85546875" style="84" customWidth="1"/>
    <col min="12549" max="12549" width="9" style="84" customWidth="1"/>
    <col min="12550" max="12550" width="13.140625" style="84" customWidth="1"/>
    <col min="12551" max="12800" width="9.140625" style="84"/>
    <col min="12801" max="12801" width="6.42578125" style="84" customWidth="1"/>
    <col min="12802" max="12802" width="11.42578125" style="84" customWidth="1"/>
    <col min="12803" max="12803" width="42.85546875" style="84" customWidth="1"/>
    <col min="12804" max="12804" width="9.85546875" style="84" customWidth="1"/>
    <col min="12805" max="12805" width="9" style="84" customWidth="1"/>
    <col min="12806" max="12806" width="13.140625" style="84" customWidth="1"/>
    <col min="12807" max="13056" width="9.140625" style="84"/>
    <col min="13057" max="13057" width="6.42578125" style="84" customWidth="1"/>
    <col min="13058" max="13058" width="11.42578125" style="84" customWidth="1"/>
    <col min="13059" max="13059" width="42.85546875" style="84" customWidth="1"/>
    <col min="13060" max="13060" width="9.85546875" style="84" customWidth="1"/>
    <col min="13061" max="13061" width="9" style="84" customWidth="1"/>
    <col min="13062" max="13062" width="13.140625" style="84" customWidth="1"/>
    <col min="13063" max="13312" width="9.140625" style="84"/>
    <col min="13313" max="13313" width="6.42578125" style="84" customWidth="1"/>
    <col min="13314" max="13314" width="11.42578125" style="84" customWidth="1"/>
    <col min="13315" max="13315" width="42.85546875" style="84" customWidth="1"/>
    <col min="13316" max="13316" width="9.85546875" style="84" customWidth="1"/>
    <col min="13317" max="13317" width="9" style="84" customWidth="1"/>
    <col min="13318" max="13318" width="13.140625" style="84" customWidth="1"/>
    <col min="13319" max="13568" width="9.140625" style="84"/>
    <col min="13569" max="13569" width="6.42578125" style="84" customWidth="1"/>
    <col min="13570" max="13570" width="11.42578125" style="84" customWidth="1"/>
    <col min="13571" max="13571" width="42.85546875" style="84" customWidth="1"/>
    <col min="13572" max="13572" width="9.85546875" style="84" customWidth="1"/>
    <col min="13573" max="13573" width="9" style="84" customWidth="1"/>
    <col min="13574" max="13574" width="13.140625" style="84" customWidth="1"/>
    <col min="13575" max="13824" width="9.140625" style="84"/>
    <col min="13825" max="13825" width="6.42578125" style="84" customWidth="1"/>
    <col min="13826" max="13826" width="11.42578125" style="84" customWidth="1"/>
    <col min="13827" max="13827" width="42.85546875" style="84" customWidth="1"/>
    <col min="13828" max="13828" width="9.85546875" style="84" customWidth="1"/>
    <col min="13829" max="13829" width="9" style="84" customWidth="1"/>
    <col min="13830" max="13830" width="13.140625" style="84" customWidth="1"/>
    <col min="13831" max="14080" width="9.140625" style="84"/>
    <col min="14081" max="14081" width="6.42578125" style="84" customWidth="1"/>
    <col min="14082" max="14082" width="11.42578125" style="84" customWidth="1"/>
    <col min="14083" max="14083" width="42.85546875" style="84" customWidth="1"/>
    <col min="14084" max="14084" width="9.85546875" style="84" customWidth="1"/>
    <col min="14085" max="14085" width="9" style="84" customWidth="1"/>
    <col min="14086" max="14086" width="13.140625" style="84" customWidth="1"/>
    <col min="14087" max="14336" width="9.140625" style="84"/>
    <col min="14337" max="14337" width="6.42578125" style="84" customWidth="1"/>
    <col min="14338" max="14338" width="11.42578125" style="84" customWidth="1"/>
    <col min="14339" max="14339" width="42.85546875" style="84" customWidth="1"/>
    <col min="14340" max="14340" width="9.85546875" style="84" customWidth="1"/>
    <col min="14341" max="14341" width="9" style="84" customWidth="1"/>
    <col min="14342" max="14342" width="13.140625" style="84" customWidth="1"/>
    <col min="14343" max="14592" width="9.140625" style="84"/>
    <col min="14593" max="14593" width="6.42578125" style="84" customWidth="1"/>
    <col min="14594" max="14594" width="11.42578125" style="84" customWidth="1"/>
    <col min="14595" max="14595" width="42.85546875" style="84" customWidth="1"/>
    <col min="14596" max="14596" width="9.85546875" style="84" customWidth="1"/>
    <col min="14597" max="14597" width="9" style="84" customWidth="1"/>
    <col min="14598" max="14598" width="13.140625" style="84" customWidth="1"/>
    <col min="14599" max="14848" width="9.140625" style="84"/>
    <col min="14849" max="14849" width="6.42578125" style="84" customWidth="1"/>
    <col min="14850" max="14850" width="11.42578125" style="84" customWidth="1"/>
    <col min="14851" max="14851" width="42.85546875" style="84" customWidth="1"/>
    <col min="14852" max="14852" width="9.85546875" style="84" customWidth="1"/>
    <col min="14853" max="14853" width="9" style="84" customWidth="1"/>
    <col min="14854" max="14854" width="13.140625" style="84" customWidth="1"/>
    <col min="14855" max="15104" width="9.140625" style="84"/>
    <col min="15105" max="15105" width="6.42578125" style="84" customWidth="1"/>
    <col min="15106" max="15106" width="11.42578125" style="84" customWidth="1"/>
    <col min="15107" max="15107" width="42.85546875" style="84" customWidth="1"/>
    <col min="15108" max="15108" width="9.85546875" style="84" customWidth="1"/>
    <col min="15109" max="15109" width="9" style="84" customWidth="1"/>
    <col min="15110" max="15110" width="13.140625" style="84" customWidth="1"/>
    <col min="15111" max="15360" width="9.140625" style="84"/>
    <col min="15361" max="15361" width="6.42578125" style="84" customWidth="1"/>
    <col min="15362" max="15362" width="11.42578125" style="84" customWidth="1"/>
    <col min="15363" max="15363" width="42.85546875" style="84" customWidth="1"/>
    <col min="15364" max="15364" width="9.85546875" style="84" customWidth="1"/>
    <col min="15365" max="15365" width="9" style="84" customWidth="1"/>
    <col min="15366" max="15366" width="13.140625" style="84" customWidth="1"/>
    <col min="15367" max="15616" width="9.140625" style="84"/>
    <col min="15617" max="15617" width="6.42578125" style="84" customWidth="1"/>
    <col min="15618" max="15618" width="11.42578125" style="84" customWidth="1"/>
    <col min="15619" max="15619" width="42.85546875" style="84" customWidth="1"/>
    <col min="15620" max="15620" width="9.85546875" style="84" customWidth="1"/>
    <col min="15621" max="15621" width="9" style="84" customWidth="1"/>
    <col min="15622" max="15622" width="13.140625" style="84" customWidth="1"/>
    <col min="15623" max="15872" width="9.140625" style="84"/>
    <col min="15873" max="15873" width="6.42578125" style="84" customWidth="1"/>
    <col min="15874" max="15874" width="11.42578125" style="84" customWidth="1"/>
    <col min="15875" max="15875" width="42.85546875" style="84" customWidth="1"/>
    <col min="15876" max="15876" width="9.85546875" style="84" customWidth="1"/>
    <col min="15877" max="15877" width="9" style="84" customWidth="1"/>
    <col min="15878" max="15878" width="13.140625" style="84" customWidth="1"/>
    <col min="15879" max="16128" width="9.140625" style="84"/>
    <col min="16129" max="16129" width="6.42578125" style="84" customWidth="1"/>
    <col min="16130" max="16130" width="11.42578125" style="84" customWidth="1"/>
    <col min="16131" max="16131" width="42.85546875" style="84" customWidth="1"/>
    <col min="16132" max="16132" width="9.85546875" style="84" customWidth="1"/>
    <col min="16133" max="16133" width="9" style="84" customWidth="1"/>
    <col min="16134" max="16134" width="13.140625" style="84" customWidth="1"/>
    <col min="16135" max="16384" width="9.140625" style="84"/>
  </cols>
  <sheetData>
    <row r="1" spans="1:6" ht="23.25" customHeight="1">
      <c r="A1" s="185" t="s">
        <v>126</v>
      </c>
      <c r="B1" s="185"/>
      <c r="C1" s="185"/>
      <c r="D1" s="185"/>
      <c r="E1" s="185"/>
      <c r="F1" s="185"/>
    </row>
    <row r="2" spans="1:6" ht="12" customHeight="1">
      <c r="A2" s="85"/>
      <c r="B2" s="85"/>
      <c r="C2" s="85"/>
      <c r="D2" s="85"/>
      <c r="E2" s="85"/>
      <c r="F2" s="86"/>
    </row>
    <row r="3" spans="1:6" ht="31.5" customHeight="1">
      <c r="A3" s="87" t="s">
        <v>127</v>
      </c>
      <c r="B3" s="85"/>
      <c r="C3" s="186" t="str">
        <f>Estimate!C2</f>
        <v>RE-CONSTRUCTION OF DANGEROUS PRIMARY SCHOOLS @ GBPS SALEH BHAND TALUKA SEHWAN DISTRICT JAMSHORO (06-UNITS)</v>
      </c>
      <c r="D3" s="186"/>
      <c r="E3" s="186"/>
      <c r="F3" s="186"/>
    </row>
    <row r="4" spans="1:6" ht="15" customHeight="1">
      <c r="A4" s="88"/>
      <c r="B4" s="85"/>
      <c r="C4" s="89"/>
      <c r="D4" s="89"/>
      <c r="E4" s="89"/>
      <c r="F4" s="90"/>
    </row>
    <row r="5" spans="1:6" ht="19.5" customHeight="1">
      <c r="A5" s="187" t="s">
        <v>128</v>
      </c>
      <c r="B5" s="187"/>
      <c r="C5" s="187"/>
      <c r="D5" s="187"/>
      <c r="E5" s="187"/>
      <c r="F5" s="187"/>
    </row>
    <row r="6" spans="1:6" ht="38.25" customHeight="1">
      <c r="A6" s="91" t="s">
        <v>129</v>
      </c>
      <c r="B6" s="91" t="s">
        <v>130</v>
      </c>
      <c r="C6" s="92" t="s">
        <v>131</v>
      </c>
      <c r="D6" s="92" t="s">
        <v>132</v>
      </c>
      <c r="E6" s="92" t="s">
        <v>4</v>
      </c>
      <c r="F6" s="93" t="s">
        <v>5</v>
      </c>
    </row>
    <row r="7" spans="1:6">
      <c r="A7" s="94"/>
      <c r="B7" s="94"/>
      <c r="C7" s="95"/>
      <c r="D7" s="95"/>
      <c r="E7" s="95"/>
      <c r="F7" s="96"/>
    </row>
    <row r="8" spans="1:6" ht="67.5" customHeight="1">
      <c r="A8" s="97">
        <v>1</v>
      </c>
      <c r="B8" s="98">
        <v>2</v>
      </c>
      <c r="C8" s="99" t="s">
        <v>133</v>
      </c>
      <c r="D8" s="100">
        <v>4802.8999999999996</v>
      </c>
      <c r="E8" s="101" t="s">
        <v>8</v>
      </c>
      <c r="F8" s="102">
        <f>(B8*D8)</f>
        <v>9605.7999999999993</v>
      </c>
    </row>
    <row r="9" spans="1:6" ht="87.75" customHeight="1">
      <c r="A9" s="103">
        <v>2</v>
      </c>
      <c r="B9" s="104">
        <v>1</v>
      </c>
      <c r="C9" s="105" t="s">
        <v>134</v>
      </c>
      <c r="D9" s="106">
        <v>4253.7</v>
      </c>
      <c r="E9" s="107" t="s">
        <v>8</v>
      </c>
      <c r="F9" s="108">
        <f t="shared" ref="F9:F18" si="0">(B9*D9)</f>
        <v>4253.7</v>
      </c>
    </row>
    <row r="10" spans="1:6" ht="48.75" customHeight="1">
      <c r="A10" s="103">
        <v>3</v>
      </c>
      <c r="B10" s="104">
        <v>1</v>
      </c>
      <c r="C10" s="105" t="s">
        <v>135</v>
      </c>
      <c r="D10" s="106">
        <v>2533.4699999999998</v>
      </c>
      <c r="E10" s="107" t="s">
        <v>8</v>
      </c>
      <c r="F10" s="108">
        <f t="shared" si="0"/>
        <v>2533.4699999999998</v>
      </c>
    </row>
    <row r="11" spans="1:6" ht="78" customHeight="1">
      <c r="A11" s="109">
        <v>4</v>
      </c>
      <c r="B11" s="104">
        <v>1</v>
      </c>
      <c r="C11" s="105" t="s">
        <v>136</v>
      </c>
      <c r="D11" s="106">
        <v>2024.43</v>
      </c>
      <c r="E11" s="107" t="s">
        <v>8</v>
      </c>
      <c r="F11" s="108">
        <f t="shared" si="0"/>
        <v>2024.43</v>
      </c>
    </row>
    <row r="12" spans="1:6" ht="58.5" customHeight="1">
      <c r="A12" s="103">
        <v>5</v>
      </c>
      <c r="B12" s="104">
        <v>2</v>
      </c>
      <c r="C12" s="105" t="s">
        <v>137</v>
      </c>
      <c r="D12" s="106">
        <v>447.15</v>
      </c>
      <c r="E12" s="107" t="s">
        <v>8</v>
      </c>
      <c r="F12" s="108">
        <f t="shared" si="0"/>
        <v>894.3</v>
      </c>
    </row>
    <row r="13" spans="1:6" ht="49.5" customHeight="1">
      <c r="A13" s="103">
        <v>6</v>
      </c>
      <c r="B13" s="104">
        <v>1</v>
      </c>
      <c r="C13" s="105" t="s">
        <v>138</v>
      </c>
      <c r="D13" s="106">
        <v>1161.5999999999999</v>
      </c>
      <c r="E13" s="107" t="s">
        <v>8</v>
      </c>
      <c r="F13" s="108">
        <f t="shared" si="0"/>
        <v>1161.5999999999999</v>
      </c>
    </row>
    <row r="14" spans="1:6" ht="49.5" customHeight="1">
      <c r="A14" s="103">
        <v>7</v>
      </c>
      <c r="B14" s="104">
        <v>1</v>
      </c>
      <c r="C14" s="105" t="s">
        <v>139</v>
      </c>
      <c r="D14" s="106">
        <v>169.4</v>
      </c>
      <c r="E14" s="107" t="s">
        <v>8</v>
      </c>
      <c r="F14" s="108">
        <f t="shared" si="0"/>
        <v>169.4</v>
      </c>
    </row>
    <row r="15" spans="1:6" ht="49.5" customHeight="1">
      <c r="A15" s="110">
        <v>8</v>
      </c>
      <c r="B15" s="111">
        <v>8</v>
      </c>
      <c r="C15" s="112" t="s">
        <v>140</v>
      </c>
      <c r="D15" s="111">
        <v>333.29</v>
      </c>
      <c r="E15" s="113" t="s">
        <v>25</v>
      </c>
      <c r="F15" s="114">
        <f t="shared" si="0"/>
        <v>2666.32</v>
      </c>
    </row>
    <row r="16" spans="1:6" ht="65.25" customHeight="1">
      <c r="A16" s="103">
        <v>9</v>
      </c>
      <c r="B16" s="104">
        <v>2</v>
      </c>
      <c r="C16" s="115" t="s">
        <v>141</v>
      </c>
      <c r="D16" s="104">
        <v>702</v>
      </c>
      <c r="E16" s="116" t="s">
        <v>8</v>
      </c>
      <c r="F16" s="108">
        <f t="shared" si="0"/>
        <v>1404</v>
      </c>
    </row>
    <row r="17" spans="1:6" ht="59.25" customHeight="1">
      <c r="A17" s="117">
        <v>10</v>
      </c>
      <c r="B17" s="118">
        <v>2</v>
      </c>
      <c r="C17" s="119" t="s">
        <v>142</v>
      </c>
      <c r="D17" s="120">
        <v>270.60000000000002</v>
      </c>
      <c r="E17" s="121" t="s">
        <v>8</v>
      </c>
      <c r="F17" s="122">
        <f t="shared" si="0"/>
        <v>541.20000000000005</v>
      </c>
    </row>
    <row r="18" spans="1:6" ht="49.5" customHeight="1">
      <c r="A18" s="103">
        <v>11</v>
      </c>
      <c r="B18" s="104">
        <v>2</v>
      </c>
      <c r="C18" s="115" t="s">
        <v>143</v>
      </c>
      <c r="D18" s="104">
        <v>389.7</v>
      </c>
      <c r="E18" s="116" t="s">
        <v>8</v>
      </c>
      <c r="F18" s="123">
        <f t="shared" si="0"/>
        <v>779.4</v>
      </c>
    </row>
    <row r="19" spans="1:6" ht="85.5" customHeight="1">
      <c r="A19" s="103">
        <v>12</v>
      </c>
      <c r="B19" s="104"/>
      <c r="C19" s="105" t="s">
        <v>144</v>
      </c>
      <c r="D19" s="106"/>
      <c r="E19" s="107"/>
      <c r="F19" s="123"/>
    </row>
    <row r="20" spans="1:6" ht="21" customHeight="1">
      <c r="A20" s="103">
        <v>12</v>
      </c>
      <c r="B20" s="104">
        <v>20</v>
      </c>
      <c r="C20" s="105" t="s">
        <v>145</v>
      </c>
      <c r="D20" s="106">
        <v>73.209999999999994</v>
      </c>
      <c r="E20" s="107" t="s">
        <v>25</v>
      </c>
      <c r="F20" s="108">
        <f>(B20*D20)</f>
        <v>1464.1999999999998</v>
      </c>
    </row>
    <row r="21" spans="1:6" ht="21" customHeight="1">
      <c r="A21" s="103">
        <v>12</v>
      </c>
      <c r="B21" s="104">
        <v>30</v>
      </c>
      <c r="C21" s="105" t="s">
        <v>146</v>
      </c>
      <c r="D21" s="106">
        <v>95.79</v>
      </c>
      <c r="E21" s="107" t="s">
        <v>25</v>
      </c>
      <c r="F21" s="108">
        <f>(B21*D21)</f>
        <v>2873.7000000000003</v>
      </c>
    </row>
    <row r="22" spans="1:6" ht="21" customHeight="1">
      <c r="A22" s="103">
        <v>12</v>
      </c>
      <c r="B22" s="104">
        <v>10</v>
      </c>
      <c r="C22" s="105" t="s">
        <v>147</v>
      </c>
      <c r="D22" s="106">
        <v>128.55000000000001</v>
      </c>
      <c r="E22" s="107" t="s">
        <v>25</v>
      </c>
      <c r="F22" s="108">
        <f>(B22*D22)</f>
        <v>1285.5</v>
      </c>
    </row>
    <row r="23" spans="1:6" ht="21" customHeight="1">
      <c r="A23" s="103">
        <v>12</v>
      </c>
      <c r="B23" s="104">
        <v>60</v>
      </c>
      <c r="C23" s="105" t="s">
        <v>148</v>
      </c>
      <c r="D23" s="106">
        <v>188.97</v>
      </c>
      <c r="E23" s="107" t="s">
        <v>25</v>
      </c>
      <c r="F23" s="108">
        <f>(B23*D23)</f>
        <v>11338.2</v>
      </c>
    </row>
    <row r="24" spans="1:6" ht="51">
      <c r="A24" s="103">
        <v>13</v>
      </c>
      <c r="B24" s="104"/>
      <c r="C24" s="115" t="s">
        <v>149</v>
      </c>
      <c r="D24" s="104"/>
      <c r="E24" s="116"/>
      <c r="F24" s="123"/>
    </row>
    <row r="25" spans="1:6" ht="18" customHeight="1">
      <c r="A25" s="103">
        <v>13</v>
      </c>
      <c r="B25" s="104">
        <v>10</v>
      </c>
      <c r="C25" s="115" t="s">
        <v>145</v>
      </c>
      <c r="D25" s="104">
        <v>7.82</v>
      </c>
      <c r="E25" s="116" t="s">
        <v>25</v>
      </c>
      <c r="F25" s="123">
        <f t="shared" ref="F25:F33" si="1">(B25*D25)</f>
        <v>78.2</v>
      </c>
    </row>
    <row r="26" spans="1:6" ht="18" customHeight="1">
      <c r="A26" s="110">
        <v>13</v>
      </c>
      <c r="B26" s="111">
        <v>20</v>
      </c>
      <c r="C26" s="112" t="s">
        <v>146</v>
      </c>
      <c r="D26" s="111">
        <v>8.4499999999999993</v>
      </c>
      <c r="E26" s="113" t="s">
        <v>25</v>
      </c>
      <c r="F26" s="124">
        <f t="shared" si="1"/>
        <v>169</v>
      </c>
    </row>
    <row r="27" spans="1:6" ht="18" customHeight="1">
      <c r="A27" s="103">
        <v>13</v>
      </c>
      <c r="B27" s="104">
        <v>0</v>
      </c>
      <c r="C27" s="115" t="s">
        <v>147</v>
      </c>
      <c r="D27" s="104">
        <v>9.9600000000000009</v>
      </c>
      <c r="E27" s="116" t="s">
        <v>25</v>
      </c>
      <c r="F27" s="123">
        <f t="shared" si="1"/>
        <v>0</v>
      </c>
    </row>
    <row r="28" spans="1:6" ht="18" customHeight="1">
      <c r="A28" s="103">
        <v>14</v>
      </c>
      <c r="B28" s="104">
        <v>0</v>
      </c>
      <c r="C28" s="105" t="s">
        <v>150</v>
      </c>
      <c r="D28" s="106">
        <v>200.42</v>
      </c>
      <c r="E28" s="107" t="s">
        <v>8</v>
      </c>
      <c r="F28" s="123">
        <f t="shared" si="1"/>
        <v>0</v>
      </c>
    </row>
    <row r="29" spans="1:6" ht="18" customHeight="1">
      <c r="A29" s="103">
        <v>14</v>
      </c>
      <c r="B29" s="104">
        <v>1</v>
      </c>
      <c r="C29" s="105" t="s">
        <v>151</v>
      </c>
      <c r="D29" s="106">
        <v>271.92</v>
      </c>
      <c r="E29" s="107" t="s">
        <v>8</v>
      </c>
      <c r="F29" s="108">
        <f t="shared" si="1"/>
        <v>271.92</v>
      </c>
    </row>
    <row r="30" spans="1:6" ht="25.5">
      <c r="A30" s="103">
        <v>15</v>
      </c>
      <c r="B30" s="104">
        <v>2</v>
      </c>
      <c r="C30" s="105" t="s">
        <v>152</v>
      </c>
      <c r="D30" s="107">
        <v>889.46</v>
      </c>
      <c r="E30" s="107" t="s">
        <v>8</v>
      </c>
      <c r="F30" s="108">
        <f t="shared" si="1"/>
        <v>1778.92</v>
      </c>
    </row>
    <row r="31" spans="1:6" ht="25.5">
      <c r="A31" s="103">
        <v>16</v>
      </c>
      <c r="B31" s="104">
        <v>1</v>
      </c>
      <c r="C31" s="115" t="s">
        <v>153</v>
      </c>
      <c r="D31" s="104">
        <v>1109.46</v>
      </c>
      <c r="E31" s="116" t="s">
        <v>25</v>
      </c>
      <c r="F31" s="108">
        <f t="shared" si="1"/>
        <v>1109.46</v>
      </c>
    </row>
    <row r="32" spans="1:6" ht="25.5">
      <c r="A32" s="103">
        <v>17</v>
      </c>
      <c r="B32" s="104">
        <v>1</v>
      </c>
      <c r="C32" s="115" t="s">
        <v>154</v>
      </c>
      <c r="D32" s="104">
        <v>795.3</v>
      </c>
      <c r="E32" s="116" t="s">
        <v>155</v>
      </c>
      <c r="F32" s="108">
        <f t="shared" si="1"/>
        <v>795.3</v>
      </c>
    </row>
    <row r="33" spans="1:6" ht="63.75">
      <c r="A33" s="117">
        <v>18</v>
      </c>
      <c r="B33" s="118">
        <v>1</v>
      </c>
      <c r="C33" s="119" t="s">
        <v>156</v>
      </c>
      <c r="D33" s="120">
        <v>21989.61</v>
      </c>
      <c r="E33" s="121" t="s">
        <v>155</v>
      </c>
      <c r="F33" s="125">
        <f t="shared" si="1"/>
        <v>21989.61</v>
      </c>
    </row>
    <row r="34" spans="1:6" ht="89.25">
      <c r="A34" s="103">
        <v>19</v>
      </c>
      <c r="B34" s="104"/>
      <c r="C34" s="105" t="s">
        <v>157</v>
      </c>
      <c r="D34" s="106"/>
      <c r="E34" s="107"/>
      <c r="F34" s="123"/>
    </row>
    <row r="35" spans="1:6" ht="21" customHeight="1">
      <c r="A35" s="103">
        <v>19</v>
      </c>
      <c r="B35" s="104">
        <v>0</v>
      </c>
      <c r="C35" s="105" t="s">
        <v>158</v>
      </c>
      <c r="D35" s="106">
        <v>113.97</v>
      </c>
      <c r="E35" s="107" t="s">
        <v>25</v>
      </c>
      <c r="F35" s="123">
        <f>(B35*D35)</f>
        <v>0</v>
      </c>
    </row>
    <row r="36" spans="1:6" ht="21" customHeight="1">
      <c r="A36" s="103">
        <v>19</v>
      </c>
      <c r="B36" s="104">
        <v>12</v>
      </c>
      <c r="C36" s="105" t="s">
        <v>159</v>
      </c>
      <c r="D36" s="106">
        <v>146.57</v>
      </c>
      <c r="E36" s="107" t="s">
        <v>25</v>
      </c>
      <c r="F36" s="108">
        <f>(B36*D36)</f>
        <v>1758.84</v>
      </c>
    </row>
    <row r="37" spans="1:6" ht="21" customHeight="1">
      <c r="A37" s="103">
        <v>19</v>
      </c>
      <c r="B37" s="104">
        <v>12</v>
      </c>
      <c r="C37" s="105" t="s">
        <v>160</v>
      </c>
      <c r="D37" s="106">
        <v>199.25</v>
      </c>
      <c r="E37" s="107" t="s">
        <v>25</v>
      </c>
      <c r="F37" s="108">
        <f>(B37*D37)</f>
        <v>2391</v>
      </c>
    </row>
    <row r="38" spans="1:6" ht="38.25">
      <c r="A38" s="103">
        <v>20</v>
      </c>
      <c r="B38" s="104">
        <v>1</v>
      </c>
      <c r="C38" s="115" t="s">
        <v>161</v>
      </c>
      <c r="D38" s="104">
        <v>14748</v>
      </c>
      <c r="E38" s="116" t="s">
        <v>155</v>
      </c>
      <c r="F38" s="108">
        <f>(B38*D38)</f>
        <v>14748</v>
      </c>
    </row>
    <row r="39" spans="1:6" ht="25.5">
      <c r="A39" s="103">
        <v>21</v>
      </c>
      <c r="B39" s="104"/>
      <c r="C39" s="105" t="s">
        <v>162</v>
      </c>
      <c r="D39" s="106"/>
      <c r="E39" s="107"/>
      <c r="F39" s="123"/>
    </row>
    <row r="40" spans="1:6" ht="21" customHeight="1">
      <c r="A40" s="103">
        <v>21</v>
      </c>
      <c r="B40" s="104">
        <v>30</v>
      </c>
      <c r="C40" s="105" t="s">
        <v>163</v>
      </c>
      <c r="D40" s="106">
        <v>90</v>
      </c>
      <c r="E40" s="107" t="s">
        <v>25</v>
      </c>
      <c r="F40" s="123">
        <f>(B40*D40)</f>
        <v>2700</v>
      </c>
    </row>
    <row r="41" spans="1:6" ht="21" customHeight="1">
      <c r="A41" s="103">
        <v>21</v>
      </c>
      <c r="B41" s="104">
        <v>30</v>
      </c>
      <c r="C41" s="105" t="s">
        <v>26</v>
      </c>
      <c r="D41" s="106">
        <v>136</v>
      </c>
      <c r="E41" s="107" t="s">
        <v>25</v>
      </c>
      <c r="F41" s="123">
        <f>(B41*D41)</f>
        <v>4080</v>
      </c>
    </row>
    <row r="42" spans="1:6" ht="21" customHeight="1">
      <c r="A42" s="103">
        <v>21</v>
      </c>
      <c r="B42" s="104">
        <v>30</v>
      </c>
      <c r="C42" s="105" t="s">
        <v>164</v>
      </c>
      <c r="D42" s="106">
        <v>259</v>
      </c>
      <c r="E42" s="107" t="s">
        <v>25</v>
      </c>
      <c r="F42" s="123">
        <f>(B42*D42)</f>
        <v>7770</v>
      </c>
    </row>
    <row r="43" spans="1:6" ht="89.25">
      <c r="A43" s="103">
        <v>22</v>
      </c>
      <c r="B43" s="104">
        <v>1</v>
      </c>
      <c r="C43" s="105" t="s">
        <v>165</v>
      </c>
      <c r="D43" s="106">
        <v>22000</v>
      </c>
      <c r="E43" s="107" t="s">
        <v>8</v>
      </c>
      <c r="F43" s="108">
        <f>(B43*D43)</f>
        <v>22000</v>
      </c>
    </row>
    <row r="44" spans="1:6" ht="25.5">
      <c r="A44" s="103">
        <v>23</v>
      </c>
      <c r="B44" s="104"/>
      <c r="C44" s="105" t="s">
        <v>166</v>
      </c>
      <c r="D44" s="106"/>
      <c r="E44" s="107"/>
      <c r="F44" s="123"/>
    </row>
    <row r="45" spans="1:6" ht="21" customHeight="1">
      <c r="A45" s="123">
        <v>23</v>
      </c>
      <c r="B45" s="104">
        <v>10</v>
      </c>
      <c r="C45" s="105" t="s">
        <v>167</v>
      </c>
      <c r="D45" s="106">
        <v>76.05</v>
      </c>
      <c r="E45" s="107" t="s">
        <v>25</v>
      </c>
      <c r="F45" s="108">
        <f t="shared" ref="F45:F53" si="2">(B45*D45)</f>
        <v>760.5</v>
      </c>
    </row>
    <row r="46" spans="1:6" ht="21" customHeight="1">
      <c r="A46" s="123">
        <v>23</v>
      </c>
      <c r="B46" s="104">
        <v>0</v>
      </c>
      <c r="C46" s="105" t="s">
        <v>168</v>
      </c>
      <c r="D46" s="107">
        <v>38.950000000000003</v>
      </c>
      <c r="E46" s="107" t="s">
        <v>25</v>
      </c>
      <c r="F46" s="108">
        <f t="shared" si="2"/>
        <v>0</v>
      </c>
    </row>
    <row r="47" spans="1:6" ht="21" customHeight="1">
      <c r="A47" s="123">
        <v>23</v>
      </c>
      <c r="B47" s="104">
        <v>1</v>
      </c>
      <c r="C47" s="105" t="s">
        <v>124</v>
      </c>
      <c r="D47" s="106">
        <v>1441.65</v>
      </c>
      <c r="E47" s="107" t="s">
        <v>8</v>
      </c>
      <c r="F47" s="108">
        <f t="shared" si="2"/>
        <v>1441.65</v>
      </c>
    </row>
    <row r="48" spans="1:6" ht="21" customHeight="1">
      <c r="A48" s="123">
        <v>23</v>
      </c>
      <c r="B48" s="111">
        <v>0</v>
      </c>
      <c r="C48" s="126" t="s">
        <v>169</v>
      </c>
      <c r="D48" s="127">
        <v>5404.59</v>
      </c>
      <c r="E48" s="128" t="s">
        <v>8</v>
      </c>
      <c r="F48" s="114">
        <f t="shared" si="2"/>
        <v>0</v>
      </c>
    </row>
    <row r="49" spans="1:6" ht="84.75" hidden="1" customHeight="1">
      <c r="A49" s="103"/>
      <c r="B49" s="104">
        <v>0</v>
      </c>
      <c r="C49" s="105" t="s">
        <v>140</v>
      </c>
      <c r="D49" s="106">
        <v>333.29</v>
      </c>
      <c r="E49" s="107" t="s">
        <v>25</v>
      </c>
      <c r="F49" s="123">
        <f t="shared" si="2"/>
        <v>0</v>
      </c>
    </row>
    <row r="50" spans="1:6" ht="51.75" hidden="1" customHeight="1">
      <c r="A50" s="117"/>
      <c r="B50" s="118">
        <v>0</v>
      </c>
      <c r="C50" s="119" t="s">
        <v>141</v>
      </c>
      <c r="D50" s="120">
        <v>702</v>
      </c>
      <c r="E50" s="121" t="s">
        <v>8</v>
      </c>
      <c r="F50" s="122">
        <f t="shared" si="2"/>
        <v>0</v>
      </c>
    </row>
    <row r="51" spans="1:6" ht="73.5" hidden="1" customHeight="1">
      <c r="A51" s="97"/>
      <c r="B51" s="104">
        <v>0</v>
      </c>
      <c r="C51" s="105" t="s">
        <v>152</v>
      </c>
      <c r="D51" s="106">
        <v>1109.46</v>
      </c>
      <c r="E51" s="107" t="s">
        <v>8</v>
      </c>
      <c r="F51" s="123">
        <f t="shared" si="2"/>
        <v>0</v>
      </c>
    </row>
    <row r="52" spans="1:6" ht="61.5" hidden="1" customHeight="1">
      <c r="A52" s="103"/>
      <c r="B52" s="104"/>
      <c r="C52" s="105" t="s">
        <v>170</v>
      </c>
      <c r="D52" s="106">
        <v>795.3</v>
      </c>
      <c r="E52" s="107" t="s">
        <v>8</v>
      </c>
      <c r="F52" s="123">
        <f t="shared" si="2"/>
        <v>0</v>
      </c>
    </row>
    <row r="53" spans="1:6" ht="61.5" hidden="1" customHeight="1">
      <c r="A53" s="97"/>
      <c r="B53" s="104"/>
      <c r="C53" s="105" t="s">
        <v>171</v>
      </c>
      <c r="D53" s="106">
        <v>14748</v>
      </c>
      <c r="E53" s="107" t="s">
        <v>8</v>
      </c>
      <c r="F53" s="123">
        <f t="shared" si="2"/>
        <v>0</v>
      </c>
    </row>
    <row r="54" spans="1:6" ht="49.5" hidden="1" customHeight="1">
      <c r="A54" s="124"/>
      <c r="B54" s="111"/>
      <c r="C54" s="129" t="s">
        <v>172</v>
      </c>
      <c r="D54" s="127"/>
      <c r="E54" s="128"/>
      <c r="F54" s="124"/>
    </row>
    <row r="55" spans="1:6" ht="49.5" hidden="1" customHeight="1">
      <c r="A55" s="103"/>
      <c r="B55" s="104"/>
      <c r="C55" s="105" t="s">
        <v>173</v>
      </c>
      <c r="D55" s="106">
        <v>4846</v>
      </c>
      <c r="E55" s="107" t="s">
        <v>8</v>
      </c>
      <c r="F55" s="123">
        <f>(B55*D55)</f>
        <v>0</v>
      </c>
    </row>
    <row r="56" spans="1:6" ht="61.5" hidden="1" customHeight="1">
      <c r="A56" s="130"/>
      <c r="B56" s="131"/>
      <c r="C56" s="132" t="s">
        <v>142</v>
      </c>
      <c r="D56" s="131">
        <v>270.60000000000002</v>
      </c>
      <c r="E56" s="133" t="s">
        <v>8</v>
      </c>
      <c r="F56" s="134">
        <f>(B56*D56)</f>
        <v>0</v>
      </c>
    </row>
    <row r="57" spans="1:6" ht="61.5" hidden="1" customHeight="1">
      <c r="A57" s="103"/>
      <c r="B57" s="104"/>
      <c r="C57" s="115" t="s">
        <v>174</v>
      </c>
      <c r="D57" s="104">
        <v>10000</v>
      </c>
      <c r="E57" s="116" t="s">
        <v>155</v>
      </c>
      <c r="F57" s="123">
        <f>(B57*D57)</f>
        <v>0</v>
      </c>
    </row>
    <row r="58" spans="1:6" ht="61.5" hidden="1" customHeight="1">
      <c r="A58" s="117"/>
      <c r="B58" s="118"/>
      <c r="C58" s="135" t="s">
        <v>144</v>
      </c>
      <c r="D58" s="118"/>
      <c r="E58" s="136"/>
      <c r="F58" s="122"/>
    </row>
    <row r="59" spans="1:6" ht="40.5" hidden="1" customHeight="1">
      <c r="A59" s="97"/>
      <c r="B59" s="104"/>
      <c r="C59" s="115" t="s">
        <v>145</v>
      </c>
      <c r="D59" s="104">
        <v>73.209999999999994</v>
      </c>
      <c r="E59" s="116" t="s">
        <v>25</v>
      </c>
      <c r="F59" s="123">
        <f t="shared" ref="F59:F79" si="3">(B59*D59)</f>
        <v>0</v>
      </c>
    </row>
    <row r="60" spans="1:6" ht="40.5" hidden="1" customHeight="1">
      <c r="A60" s="103"/>
      <c r="B60" s="104"/>
      <c r="C60" s="115" t="s">
        <v>146</v>
      </c>
      <c r="D60" s="104">
        <v>95.79</v>
      </c>
      <c r="E60" s="116" t="s">
        <v>25</v>
      </c>
      <c r="F60" s="123">
        <f t="shared" si="3"/>
        <v>0</v>
      </c>
    </row>
    <row r="61" spans="1:6" ht="40.5" hidden="1" customHeight="1">
      <c r="A61" s="97"/>
      <c r="B61" s="104"/>
      <c r="C61" s="105" t="s">
        <v>152</v>
      </c>
      <c r="D61" s="107">
        <v>337.92</v>
      </c>
      <c r="E61" s="107" t="s">
        <v>8</v>
      </c>
      <c r="F61" s="123">
        <f t="shared" si="3"/>
        <v>0</v>
      </c>
    </row>
    <row r="62" spans="1:6" ht="63.75" hidden="1">
      <c r="A62" s="103"/>
      <c r="B62" s="104"/>
      <c r="C62" s="105" t="s">
        <v>175</v>
      </c>
      <c r="D62" s="106">
        <v>37505.42</v>
      </c>
      <c r="E62" s="107" t="s">
        <v>155</v>
      </c>
      <c r="F62" s="123">
        <f t="shared" si="3"/>
        <v>0</v>
      </c>
    </row>
    <row r="63" spans="1:6" ht="40.5" hidden="1" customHeight="1">
      <c r="A63" s="97"/>
      <c r="B63" s="104"/>
      <c r="C63" s="105" t="s">
        <v>159</v>
      </c>
      <c r="D63" s="106">
        <v>136</v>
      </c>
      <c r="E63" s="107" t="s">
        <v>25</v>
      </c>
      <c r="F63" s="123">
        <f t="shared" si="3"/>
        <v>0</v>
      </c>
    </row>
    <row r="64" spans="1:6" ht="18.75" hidden="1" customHeight="1">
      <c r="A64" s="103"/>
      <c r="B64" s="104"/>
      <c r="C64" s="105" t="s">
        <v>160</v>
      </c>
      <c r="D64" s="106">
        <v>259</v>
      </c>
      <c r="E64" s="107" t="s">
        <v>25</v>
      </c>
      <c r="F64" s="123">
        <f t="shared" si="3"/>
        <v>0</v>
      </c>
    </row>
    <row r="65" spans="1:6" ht="63.75" hidden="1">
      <c r="A65" s="97"/>
      <c r="B65" s="104"/>
      <c r="C65" s="115" t="s">
        <v>133</v>
      </c>
      <c r="D65" s="104">
        <v>4928</v>
      </c>
      <c r="E65" s="116" t="s">
        <v>8</v>
      </c>
      <c r="F65" s="123">
        <f t="shared" si="3"/>
        <v>0</v>
      </c>
    </row>
    <row r="66" spans="1:6" ht="24.75" hidden="1" customHeight="1">
      <c r="A66" s="117"/>
      <c r="B66" s="104"/>
      <c r="C66" s="115" t="s">
        <v>135</v>
      </c>
      <c r="D66" s="104">
        <v>2533.4699999999998</v>
      </c>
      <c r="E66" s="116" t="s">
        <v>8</v>
      </c>
      <c r="F66" s="123">
        <f t="shared" si="3"/>
        <v>0</v>
      </c>
    </row>
    <row r="67" spans="1:6" ht="24.75" hidden="1" customHeight="1">
      <c r="A67" s="117"/>
      <c r="B67" s="104"/>
      <c r="C67" s="115" t="s">
        <v>136</v>
      </c>
      <c r="D67" s="104">
        <v>2042.43</v>
      </c>
      <c r="E67" s="116" t="s">
        <v>8</v>
      </c>
      <c r="F67" s="123">
        <f t="shared" si="3"/>
        <v>0</v>
      </c>
    </row>
    <row r="68" spans="1:6" ht="24.75" hidden="1" customHeight="1">
      <c r="A68" s="117"/>
      <c r="B68" s="137"/>
      <c r="C68" s="115" t="s">
        <v>137</v>
      </c>
      <c r="D68" s="104">
        <v>447.15</v>
      </c>
      <c r="E68" s="116" t="s">
        <v>8</v>
      </c>
      <c r="F68" s="123">
        <f t="shared" si="3"/>
        <v>0</v>
      </c>
    </row>
    <row r="69" spans="1:6" ht="84.75" hidden="1" customHeight="1">
      <c r="A69" s="103"/>
      <c r="B69" s="137"/>
      <c r="C69" s="115" t="s">
        <v>176</v>
      </c>
      <c r="D69" s="104">
        <v>10322.4</v>
      </c>
      <c r="E69" s="116"/>
      <c r="F69" s="123">
        <f t="shared" si="3"/>
        <v>0</v>
      </c>
    </row>
    <row r="70" spans="1:6" ht="84.75" hidden="1" customHeight="1">
      <c r="A70" s="97"/>
      <c r="B70" s="104"/>
      <c r="C70" s="115" t="s">
        <v>177</v>
      </c>
      <c r="D70" s="104">
        <v>72.16</v>
      </c>
      <c r="E70" s="116" t="s">
        <v>155</v>
      </c>
      <c r="F70" s="123">
        <f t="shared" si="3"/>
        <v>0</v>
      </c>
    </row>
    <row r="71" spans="1:6" ht="84.75" hidden="1" customHeight="1">
      <c r="A71" s="103"/>
      <c r="B71" s="104"/>
      <c r="C71" s="115" t="s">
        <v>178</v>
      </c>
      <c r="D71" s="104">
        <v>566.70000000000005</v>
      </c>
      <c r="E71" s="116" t="s">
        <v>8</v>
      </c>
      <c r="F71" s="123">
        <f t="shared" si="3"/>
        <v>0</v>
      </c>
    </row>
    <row r="72" spans="1:6" ht="40.5" hidden="1" customHeight="1">
      <c r="A72" s="97"/>
      <c r="B72" s="104"/>
      <c r="C72" s="115" t="s">
        <v>179</v>
      </c>
      <c r="D72" s="104">
        <v>478.28</v>
      </c>
      <c r="E72" s="116" t="s">
        <v>155</v>
      </c>
      <c r="F72" s="123">
        <f t="shared" si="3"/>
        <v>0</v>
      </c>
    </row>
    <row r="73" spans="1:6" ht="84.75" hidden="1" customHeight="1">
      <c r="A73" s="110"/>
      <c r="B73" s="111"/>
      <c r="C73" s="112" t="s">
        <v>180</v>
      </c>
      <c r="D73" s="111">
        <v>271.92</v>
      </c>
      <c r="E73" s="113" t="s">
        <v>8</v>
      </c>
      <c r="F73" s="124">
        <f t="shared" si="3"/>
        <v>0</v>
      </c>
    </row>
    <row r="74" spans="1:6" ht="81" hidden="1" customHeight="1">
      <c r="A74" s="103"/>
      <c r="B74" s="104"/>
      <c r="C74" s="115" t="s">
        <v>181</v>
      </c>
      <c r="D74" s="104">
        <v>365.42</v>
      </c>
      <c r="E74" s="116" t="s">
        <v>155</v>
      </c>
      <c r="F74" s="123">
        <f t="shared" si="3"/>
        <v>0</v>
      </c>
    </row>
    <row r="75" spans="1:6" ht="18.75" hidden="1" customHeight="1">
      <c r="A75" s="103"/>
      <c r="B75" s="104"/>
      <c r="C75" s="115" t="s">
        <v>182</v>
      </c>
      <c r="D75" s="104">
        <v>30773.42</v>
      </c>
      <c r="E75" s="116" t="s">
        <v>155</v>
      </c>
      <c r="F75" s="123">
        <f t="shared" si="3"/>
        <v>0</v>
      </c>
    </row>
    <row r="76" spans="1:6" ht="18.75" hidden="1" customHeight="1">
      <c r="A76" s="130"/>
      <c r="B76" s="131"/>
      <c r="C76" s="132" t="s">
        <v>183</v>
      </c>
      <c r="D76" s="131">
        <v>199.25</v>
      </c>
      <c r="E76" s="133" t="s">
        <v>155</v>
      </c>
      <c r="F76" s="134">
        <f t="shared" si="3"/>
        <v>0</v>
      </c>
    </row>
    <row r="77" spans="1:6" ht="18.75" hidden="1" customHeight="1">
      <c r="A77" s="103"/>
      <c r="B77" s="104"/>
      <c r="C77" s="115" t="s">
        <v>184</v>
      </c>
      <c r="D77" s="104">
        <v>188.44</v>
      </c>
      <c r="E77" s="116" t="s">
        <v>155</v>
      </c>
      <c r="F77" s="123">
        <f t="shared" si="3"/>
        <v>0</v>
      </c>
    </row>
    <row r="78" spans="1:6" ht="18.75" hidden="1" customHeight="1">
      <c r="A78" s="103"/>
      <c r="B78" s="104"/>
      <c r="C78" s="115" t="s">
        <v>147</v>
      </c>
      <c r="D78" s="104">
        <v>128.55000000000001</v>
      </c>
      <c r="E78" s="116" t="s">
        <v>25</v>
      </c>
      <c r="F78" s="123">
        <f t="shared" si="3"/>
        <v>0</v>
      </c>
    </row>
    <row r="79" spans="1:6" hidden="1">
      <c r="A79" s="117"/>
      <c r="B79" s="118"/>
      <c r="C79" s="135" t="s">
        <v>180</v>
      </c>
      <c r="D79" s="118">
        <v>271.92</v>
      </c>
      <c r="E79" s="136" t="s">
        <v>8</v>
      </c>
      <c r="F79" s="122">
        <f t="shared" si="3"/>
        <v>0</v>
      </c>
    </row>
    <row r="80" spans="1:6" ht="15.75">
      <c r="B80" s="139" t="s">
        <v>185</v>
      </c>
      <c r="F80" s="140">
        <v>102635</v>
      </c>
    </row>
    <row r="81" spans="1:7" ht="15.75">
      <c r="B81" s="139" t="s">
        <v>186</v>
      </c>
      <c r="F81" s="140">
        <v>24203</v>
      </c>
    </row>
    <row r="82" spans="1:7">
      <c r="F82" s="141"/>
    </row>
    <row r="83" spans="1:7" hidden="1"/>
    <row r="84" spans="1:7" hidden="1">
      <c r="A84" s="142" t="s">
        <v>187</v>
      </c>
      <c r="D84" s="143" t="s">
        <v>188</v>
      </c>
    </row>
    <row r="85" spans="1:7" hidden="1">
      <c r="D85" s="143" t="s">
        <v>189</v>
      </c>
      <c r="G85" s="144"/>
    </row>
    <row r="86" spans="1:7" ht="15" hidden="1" customHeight="1">
      <c r="A86" s="145"/>
      <c r="B86" s="144"/>
      <c r="C86" s="146"/>
      <c r="D86" s="146"/>
      <c r="E86" s="146"/>
      <c r="F86" s="146"/>
      <c r="G86" s="144"/>
    </row>
    <row r="87" spans="1:7" ht="24" hidden="1" customHeight="1">
      <c r="A87" s="145"/>
      <c r="B87" s="147" t="s">
        <v>190</v>
      </c>
      <c r="C87" s="146"/>
      <c r="D87" s="146"/>
      <c r="E87" s="146"/>
      <c r="F87" s="146"/>
    </row>
    <row r="88" spans="1:7" ht="14.25" hidden="1" customHeight="1">
      <c r="A88" s="142"/>
      <c r="B88" s="142" t="s">
        <v>191</v>
      </c>
    </row>
    <row r="89" spans="1:7" ht="14.25" hidden="1" customHeight="1">
      <c r="A89" s="148"/>
      <c r="B89" s="142"/>
    </row>
    <row r="90" spans="1:7" ht="24" hidden="1" customHeight="1">
      <c r="A90" s="148"/>
      <c r="B90" s="142" t="s">
        <v>192</v>
      </c>
    </row>
    <row r="91" spans="1:7" hidden="1">
      <c r="B91" s="148" t="s">
        <v>193</v>
      </c>
    </row>
    <row r="92" spans="1:7">
      <c r="B92" s="148"/>
    </row>
    <row r="94" spans="1:7">
      <c r="E94" s="149" t="s">
        <v>0</v>
      </c>
    </row>
    <row r="95" spans="1:7">
      <c r="B95" s="150" t="s">
        <v>194</v>
      </c>
      <c r="D95" s="149"/>
      <c r="E95" s="149" t="s">
        <v>195</v>
      </c>
      <c r="F95" s="151"/>
    </row>
    <row r="96" spans="1:7">
      <c r="D96" s="149"/>
      <c r="E96" s="149" t="s">
        <v>196</v>
      </c>
      <c r="F96" s="151"/>
    </row>
  </sheetData>
  <autoFilter ref="A7:F81"/>
  <mergeCells count="3">
    <mergeCell ref="A1:F1"/>
    <mergeCell ref="C3:F3"/>
    <mergeCell ref="A5:F5"/>
  </mergeCells>
  <pageMargins left="0.75" right="0.2" top="0.4" bottom="0.3" header="0.5" footer="0.5"/>
  <pageSetup paperSize="9" orientation="portrait" verticalDpi="180"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Estimate</vt:lpstr>
      <vt:lpstr>W&amp;S</vt:lpstr>
      <vt:lpstr>Estimate!Print_Titles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Ahmed</dc:creator>
  <cp:lastModifiedBy>Windows User</cp:lastModifiedBy>
  <cp:lastPrinted>2016-04-02T11:30:29Z</cp:lastPrinted>
  <dcterms:created xsi:type="dcterms:W3CDTF">2014-05-16T06:06:48Z</dcterms:created>
  <dcterms:modified xsi:type="dcterms:W3CDTF">2016-04-02T11:31:31Z</dcterms:modified>
</cp:coreProperties>
</file>