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0" windowWidth="15480" windowHeight="7935" activeTab="1"/>
  </bookViews>
  <sheets>
    <sheet name="estimate" sheetId="2" r:id="rId1"/>
    <sheet name="W&amp;S" sheetId="5" r:id="rId2"/>
    <sheet name="Sheet3" sheetId="6" r:id="rId3"/>
  </sheets>
  <definedNames>
    <definedName name="_xlnm._FilterDatabase" localSheetId="1" hidden="1">'W&amp;S'!$A$7:$F$81</definedName>
    <definedName name="_xlnm.Print_Area" localSheetId="0">estimate!$A$1:$H$207</definedName>
    <definedName name="_xlnm.Print_Area" localSheetId="1">'W&amp;S'!$A$1:$F$95</definedName>
  </definedNames>
  <calcPr calcId="124519"/>
</workbook>
</file>

<file path=xl/calcChain.xml><?xml version="1.0" encoding="utf-8"?>
<calcChain xmlns="http://schemas.openxmlformats.org/spreadsheetml/2006/main">
  <c r="F79" i="5"/>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H193" i="2" l="1"/>
  <c r="H191"/>
  <c r="H188" l="1"/>
  <c r="H185"/>
  <c r="H182"/>
  <c r="H179"/>
  <c r="H75"/>
  <c r="H69"/>
  <c r="H62"/>
  <c r="H78"/>
  <c r="H81"/>
  <c r="H84"/>
  <c r="H91"/>
  <c r="H94"/>
  <c r="H97"/>
  <c r="H100"/>
  <c r="H103"/>
  <c r="H106"/>
  <c r="H109"/>
  <c r="H112"/>
  <c r="H115"/>
  <c r="H118"/>
  <c r="H136"/>
  <c r="E142"/>
  <c r="H142" s="1"/>
  <c r="E147"/>
  <c r="H147" s="1"/>
  <c r="E154"/>
  <c r="H154" s="1"/>
  <c r="H166"/>
  <c r="E170"/>
  <c r="H170" s="1"/>
  <c r="E176"/>
  <c r="H176" s="1"/>
  <c r="H58"/>
  <c r="H54"/>
  <c r="H47"/>
  <c r="H41" l="1"/>
  <c r="H17" l="1"/>
  <c r="H5"/>
  <c r="H8"/>
  <c r="H11"/>
  <c r="H14"/>
  <c r="H20"/>
  <c r="H23"/>
  <c r="H26"/>
  <c r="H29"/>
  <c r="H38"/>
  <c r="H44" l="1"/>
  <c r="H32"/>
  <c r="H35"/>
  <c r="H65"/>
  <c r="H72"/>
  <c r="H51"/>
</calcChain>
</file>

<file path=xl/sharedStrings.xml><?xml version="1.0" encoding="utf-8"?>
<sst xmlns="http://schemas.openxmlformats.org/spreadsheetml/2006/main" count="352" uniqueCount="192">
  <si>
    <t>%0cft</t>
  </si>
  <si>
    <t>Cement Concrete brick or stone ballast 1 1/2" to guage ratio 1:5:10. (S.No: 4c /P.14)</t>
  </si>
  <si>
    <t>%cft</t>
  </si>
  <si>
    <t>%sft</t>
  </si>
  <si>
    <t>P.cwt</t>
  </si>
  <si>
    <t>P.Sft</t>
  </si>
  <si>
    <t>Pacca brick work in foundation and plinth in 1:6.                (S.No:4e /P.20)</t>
  </si>
  <si>
    <t>P.cft</t>
  </si>
  <si>
    <t>Fabrication of mild steel reinforcement for cement concrete including cutting bending laying in position making joints and fastenings including coat of binding wire (also includes removeal of rust from bars.) (b) Using Tor bars.              (S.No:8 /P.16)</t>
  </si>
  <si>
    <t>Filling watering and ramming earth in floors with surplus earth from foundation lead upto one chain and lift jupto 5 feet (S.No: 21/ P.4)</t>
  </si>
  <si>
    <t>P.Rft</t>
  </si>
  <si>
    <t>Cement plaster 1/2" thick upto 12' height 1:6.                      (S.No: 13 b /P.51)</t>
  </si>
  <si>
    <t>Cement plaster 3/8" thick upto 20 heigh 1:4.                        (S.No: 11 a /P.51)</t>
  </si>
  <si>
    <t xml:space="preserve"> P.Rft</t>
  </si>
  <si>
    <t xml:space="preserve"> P.Sft</t>
  </si>
  <si>
    <t>First class deodar wood wrought, joinery in doors and windows etc, fixxed in position including chowkats hold fasts hinges, iron tower bolts, chocks cleats, handles and cords with hooks, etc. (only Shalters). (S.No: 7 b /P.57)</t>
  </si>
  <si>
    <t>S/F in position iron steel grill 1/4" x 3/4" size flat including approved design andpainting three coats weight not to be then 3.7lb sqiofthe finished grill. (S.No: 26 P.92)</t>
  </si>
  <si>
    <t>Pacca brick work in ground floor in cement sand mortor ratio 1:6. (S.No: 5 e /P.20)</t>
  </si>
  <si>
    <t>DOOR</t>
  </si>
  <si>
    <t>Windows</t>
  </si>
  <si>
    <t>Supplying and filling sand under floor and plugging in walls.(S.No: 29 /P.25)</t>
  </si>
  <si>
    <t>Total : -</t>
  </si>
  <si>
    <t>Name of work : -</t>
  </si>
  <si>
    <t>Item of work</t>
  </si>
  <si>
    <t>Qnty:</t>
  </si>
  <si>
    <t>Rate</t>
  </si>
  <si>
    <t>Unit</t>
  </si>
  <si>
    <t>Amount</t>
  </si>
  <si>
    <t>S.No</t>
  </si>
  <si>
    <t>Excavation in foundation of Buildings, Bridges &amp; other structures including dagblling dressing refilling around structure with excavated earth watering and ramming lead upto 5 ft (b) In ordinary soil          (S.No:18 b/ P.4)</t>
  </si>
  <si>
    <t>=</t>
  </si>
  <si>
    <t>Qnty same as item no: (1) (a)</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</si>
  <si>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</si>
  <si>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Providing and laying 1" thick topping cement concrete (1:2:4) including surface finishing and dividiing into panels: (d) 3" thick.                          (S.No: 16 d-c /P.41)</t>
  </si>
  <si>
    <t>Laying floors of approved coloured glazed tiles 1/4" thick laid in white cement and pigment on a bed of 3/4" thick cement mortar 1:2.(S.No:25 P/42)</t>
  </si>
  <si>
    <t>%Sft</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</si>
  <si>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</si>
  <si>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</si>
  <si>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Primary coat of chalk under distempering.                (S.No: 23 /P.53)</t>
  </si>
  <si>
    <t>Distemper three coats. (S.No: 24 c /P.53)</t>
  </si>
  <si>
    <t xml:space="preserve"> </t>
  </si>
  <si>
    <t>Laying white marble flooring fine dressed on the surface without winding set in lime mortar 1:2 including rubbing and polishing of the joints (a) 3/4" thick flooring.            (S.No: 28 /P.42)</t>
  </si>
  <si>
    <t>P.sft</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</si>
  <si>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</si>
  <si>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Preparing the surface and paining wih weather coat I/c rubbing the surface with rubbing brick/sand Paper filling the vids wih chalk/ plaster of Paris and then painting with weather coat of approved make. 2nd &amp; subsequent coat              (S.No: 38.A.B P/55).</t>
  </si>
  <si>
    <t>4" dia</t>
  </si>
  <si>
    <t>P.No</t>
  </si>
  <si>
    <t>Glazed tile dado 1/4" thick laid in pigment over 1:2 cement sand mortar 3/4" thick including finishing.                      (S.No: 38 / P.44)</t>
  </si>
  <si>
    <t>2"Thick</t>
  </si>
  <si>
    <t>C.C Plain i/c placing compaeting finishing and curing comlete (including screening and washing at stone aggregate without) ratio 1:2:4.etc.(S.I No: 5(F) P/15)</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</si>
  <si>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1:2:4.90 Lbs. cement                                                  (S.No:6a /P.16)</t>
  </si>
  <si>
    <t>(Rupees = Three thousand one hundred seventy six rupees &amp; twenty five paisa only)</t>
  </si>
  <si>
    <t>(Rupees = Eight thousand six hundred ninety four rupees &amp; ninety four paisa only)</t>
  </si>
  <si>
    <t>(Rupees = Eleven thousand nine hundred fourty eight rupees &amp; thirty six paisa only)</t>
  </si>
  <si>
    <t>(Rupees = Three hundred thirty seven rupees only)</t>
  </si>
  <si>
    <t>(Rupees = Five thousand one rupees &amp; seventy paisa only)</t>
  </si>
  <si>
    <t>(Rupees = Two thousand two hundred six rupees &amp; sixty paisa only)</t>
  </si>
  <si>
    <t>(Rupees = Two thousand one hundred ninety seven rupees &amp; fifty two paisa only)</t>
  </si>
  <si>
    <t>(Rupees = One thousand one hundred fourty one rupees &amp; twenty five paisa only)</t>
  </si>
  <si>
    <t>(Rupees = Twelve thousand six hundred seventy four rupees &amp; thirty six paisa only)</t>
  </si>
  <si>
    <t>(Rupees = Three thousand two hundred seventy five rupees &amp; fifty paisa only)</t>
  </si>
  <si>
    <t>(Rupees = Fourteen thousand four hundred twenty five rupees &amp; twenty five paisa only)</t>
  </si>
  <si>
    <t>(Rupees = Twenty seven thousand seven hundred fourty seven rupees &amp; six paisa only)</t>
  </si>
  <si>
    <t>(Rupees = Thirty four thousand five hundred twenty rupees &amp; thirty one paisa only)</t>
  </si>
  <si>
    <t>(Rupees = Twenty eight thousand two hundred ninety nine rupees &amp; thirty paisa only)</t>
  </si>
  <si>
    <t>(Rupees = Five hundred sixty seven rupees &amp; fourty eight paisa only)</t>
  </si>
  <si>
    <t>(Rupees = One hundred eighty six rupees &amp; four paisa only)</t>
  </si>
  <si>
    <t>(Rupees = Two thousand five hundred sixty seven rupees &amp; ninety five paisa only)</t>
  </si>
  <si>
    <t>(Rupees = Four hundred fourty two rupees &amp; seventy five paisa only)</t>
  </si>
  <si>
    <t>(Rupees = One thousand seventy nine rupees &amp; sixty five paisa only)</t>
  </si>
  <si>
    <t>shedule - "B"</t>
  </si>
  <si>
    <t>Filling watering and ramming earth in floors with surplus earth from foundation lead upto one chain and lift jupto 5 feet     (S.No: 21/ P.4)</t>
  </si>
  <si>
    <t>Cement plaster 1:4  upto 20 heigh 3/4"          (S.No: 11 c /P.51)</t>
  </si>
  <si>
    <t>Lime Ner plaster 1:2 with fine finish of neru plaster mixed with 10% of cement (a) 1/2" thick (S.No:7 P/No 51)</t>
  </si>
  <si>
    <t>Mud Plaster on roof wall 1" thick.</t>
  </si>
  <si>
    <t>(Rupees = one thousand four hunderd twenty eight rupees thirty five paisa only)</t>
  </si>
  <si>
    <t>(Rupees = Five hunderd fiftyfive  rupees only )</t>
  </si>
  <si>
    <t>Applying floating coat of cement 1/32" thick.                  (S.No: 14 P/No: 52)</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</si>
  <si>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</si>
  <si>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(Rupees =  One thounsand four hundred twenty eight rupees &amp; thirty five paisa only)</t>
  </si>
  <si>
    <t>Door</t>
  </si>
  <si>
    <t>(Rupees = Two hundred twenty eight rupees &amp; ninety paisa only)</t>
  </si>
  <si>
    <t>Window</t>
  </si>
  <si>
    <t>A</t>
  </si>
  <si>
    <t>B</t>
  </si>
  <si>
    <t>(Rupees =  Nine hundred two rupees &amp; ninety three paisa only)</t>
  </si>
  <si>
    <t>Providing and laying 1" thick topping cement concrete (1:2:4) including surface finishing and dividiing into panels: (d) 3" thick. (S.No: 16 d-c /P.41)</t>
  </si>
  <si>
    <t>3"Thick</t>
  </si>
  <si>
    <t>(Rupees =  Four thousand four hundred eleven rupees &amp; eighty two paisa only)</t>
  </si>
  <si>
    <t>Making notice board made with cement.                                (S.No: 1-(P/.94)</t>
  </si>
  <si>
    <t>(Rupees =  fifty eight rupees &amp; eleven paisa only)</t>
  </si>
  <si>
    <t>(Rupees =  four hundred fourty two rupees &amp; seventy five paisa only)</t>
  </si>
  <si>
    <t>(Rupees =  One thousand seventy nine rupees &amp; sixty five paisa only)</t>
  </si>
  <si>
    <t>White wash three coats. (S.No: 26 c /P.53)</t>
  </si>
  <si>
    <t>(Rupees = Eight hundred twenty nine rupees &amp; ninety five paisa only)</t>
  </si>
  <si>
    <t>Cement Pointing of joints on walls ration 1:2.                                    (S.No: 19 a /P.52)</t>
  </si>
  <si>
    <t>Filling, watering and ramming earth under floor with new earth (Excavated from outside) lead upto one chain and lift upto 5 feet.             (S.No: 22. /P./4)</t>
  </si>
  <si>
    <t>Add: extra labour rate for making cement plaster pattas/bend around straibe bend around straight or carved opening &amp; around the edges of roof slatededges of roof slabs, the with not less than 6" with fine finishing.        (S.No: 35 /P.54)</t>
  </si>
  <si>
    <t>(Rupees =  Nineteen rupees &amp; thirty six paisa only)</t>
  </si>
  <si>
    <t>Coloured cement tiles (Pattern 8"x8"x3/4" of approved shade and pattern laid flat in 1:2 grey cement cement mortar over a bed of 3/4" thick grey cement mortar 1:2. (S.No: 58 P/46)</t>
  </si>
  <si>
    <t>Painting new surface (c) preparing surface and painting of doors and windows any type, (including edges).three coat.  (S.No: 5 c /P.68)</t>
  </si>
  <si>
    <t>Colour washing two coats .(S.No: 25-b P/53)</t>
  </si>
  <si>
    <t>Filter</t>
  </si>
  <si>
    <t>G.I Pipe Boring</t>
  </si>
  <si>
    <t>CONSTRUCTION OF SHELTERLESS PRIMARY SCHOOLS TALUKA SEHWAN DISTRICT JAMSHORO @ GBPS KALAR MACHI</t>
  </si>
  <si>
    <t>(Rupees = One thousand   five hundred twelve &amp; fifty  paisa only)</t>
  </si>
  <si>
    <t>(Rupees = Three thousand six hundred thirty  only)</t>
  </si>
  <si>
    <t>(Rupees =  Three thouhond fifteen &amp; seventy six  paisa only)</t>
  </si>
  <si>
    <t>(Rupees =  Three thouhond two hundred seventy five &amp; fifty  paisa only)</t>
  </si>
  <si>
    <t>(Rupees =  Then thouhond nine hundred sixty four &amp; ninty nine   paisa only)</t>
  </si>
  <si>
    <t>(Rupees =  Two  hundred  forty &amp; fifty  paisa only)</t>
  </si>
  <si>
    <t>(Rupees =  one  hundred  eighty &amp; fifty   paisa only)</t>
  </si>
  <si>
    <t>(Rupees =  Two thousand   one hundred sixteen &amp; forty one paisa only)</t>
  </si>
  <si>
    <t>(Rupees =  Eight  hundred fifty nine &amp; ninty  paisa only)</t>
  </si>
  <si>
    <t>(Rupees =  Eight  hundred  twenty &amp; ninty five   paisa only)</t>
  </si>
  <si>
    <t xml:space="preserve">Supply &amp; Fixing Caligraphic Tile </t>
  </si>
  <si>
    <t>P.Tile</t>
  </si>
  <si>
    <t xml:space="preserve">Exeuctive Engineer </t>
  </si>
  <si>
    <t xml:space="preserve">Education Works Division </t>
  </si>
  <si>
    <t xml:space="preserve">Jamshoro </t>
  </si>
  <si>
    <t>Contractor</t>
  </si>
  <si>
    <t xml:space="preserve">WATER SUPPLY &amp; SANITARY FITTING </t>
  </si>
  <si>
    <t>Name of Scheme:-</t>
  </si>
  <si>
    <t>(A) Description and Rate of Item based on composite Schedule Rate.</t>
  </si>
  <si>
    <t>Item No.</t>
  </si>
  <si>
    <t>Quantity</t>
  </si>
  <si>
    <t xml:space="preserve">Description of Item </t>
  </si>
  <si>
    <t xml:space="preserve">Rate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</si>
  <si>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</si>
  <si>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</si>
  <si>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</si>
  <si>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</si>
  <si>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</si>
  <si>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</si>
  <si>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</si>
  <si>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</si>
  <si>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</si>
  <si>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</si>
  <si>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</si>
  <si>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</si>
  <si>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</si>
  <si>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</si>
  <si>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</si>
  <si>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</si>
  <si>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</si>
  <si>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</si>
  <si>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</si>
  <si>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</si>
  <si>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</si>
  <si>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</si>
  <si>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</si>
  <si>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</si>
  <si>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</si>
  <si>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</si>
  <si>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</si>
  <si>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</si>
  <si>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</si>
  <si>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</si>
  <si>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</si>
  <si>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</si>
  <si>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</si>
  <si>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</si>
  <si>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</si>
  <si>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</si>
  <si>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</si>
  <si>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</si>
  <si>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</si>
  <si>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</si>
  <si>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</si>
  <si>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</si>
  <si>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</si>
  <si>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</si>
  <si>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</si>
  <si>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</si>
  <si>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</si>
  <si>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</si>
  <si>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</si>
  <si>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</si>
  <si>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</si>
  <si>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</si>
  <si>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</si>
  <si>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__________% Above / Below on the Rates of CSR.</t>
  </si>
  <si>
    <t xml:space="preserve">Amount to be added / deducted on </t>
  </si>
  <si>
    <t>basis of premium quoted Total (b)</t>
  </si>
  <si>
    <t>Cost of Pipe Work ________%above/Below Amount Rs__________Total Amount Rs____________</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</si>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</sst>
</file>

<file path=xl/styles.xml><?xml version="1.0" encoding="utf-8"?>
<styleSheet xmlns="http://schemas.openxmlformats.org/spreadsheetml/2006/main">
  <numFmts count="4">
    <numFmt numFmtId="43" formatCode="_(* #,##0.00_);_(* \(#,##0.00\);_(* &quot;-&quot;??_);_(@_)"/>
    <numFmt numFmtId="164" formatCode="_(* #,##0_);_(* \(#,##0\);_(* &quot;-&quot;??_);_(@_)"/>
    <numFmt numFmtId="165" formatCode="0.0"/>
    <numFmt numFmtId="166" formatCode="0.000"/>
  </numFmts>
  <fonts count="33">
    <font>
      <sz val="11"/>
      <color theme="1"/>
      <name val="Calibri"/>
      <family val="2"/>
      <scheme val="minor"/>
    </font>
    <font>
      <sz val="10"/>
      <name val="Arial"/>
      <family val="2"/>
    </font>
    <font>
      <sz val="11"/>
      <color theme="1"/>
      <name val="Arial"/>
      <family val="2"/>
    </font>
    <font>
      <b/>
      <u/>
      <sz val="11"/>
      <name val="Arial"/>
      <family val="2"/>
    </font>
    <font>
      <b/>
      <sz val="11"/>
      <color theme="1"/>
      <name val="Arial"/>
      <family val="2"/>
    </font>
    <font>
      <sz val="11"/>
      <name val="Arial"/>
      <family val="2"/>
    </font>
    <font>
      <b/>
      <i/>
      <u/>
      <sz val="11"/>
      <name val="Arial"/>
      <family val="2"/>
    </font>
    <font>
      <b/>
      <sz val="11"/>
      <name val="Arial"/>
      <family val="2"/>
    </font>
    <font>
      <b/>
      <i/>
      <sz val="11"/>
      <name val="Arial"/>
      <family val="2"/>
    </font>
    <font>
      <sz val="11"/>
      <color theme="1"/>
      <name val="Calibri"/>
      <family val="2"/>
      <scheme val="minor"/>
    </font>
    <font>
      <b/>
      <sz val="10"/>
      <name val="Arial"/>
      <family val="2"/>
    </font>
    <font>
      <sz val="11"/>
      <name val="Arail"/>
    </font>
    <font>
      <sz val="11"/>
      <color theme="1"/>
      <name val="Arail"/>
    </font>
    <font>
      <b/>
      <sz val="11"/>
      <name val="Arail"/>
    </font>
    <font>
      <sz val="11"/>
      <name val="Algerian"/>
      <family val="5"/>
    </font>
    <font>
      <b/>
      <sz val="12"/>
      <name val="Arial"/>
      <family val="2"/>
    </font>
    <font>
      <sz val="22"/>
      <name val="Algerian"/>
      <family val="5"/>
    </font>
    <font>
      <sz val="11"/>
      <color theme="1"/>
      <name val="Algerian"/>
      <family val="5"/>
    </font>
    <font>
      <sz val="11"/>
      <name val="Cambria"/>
      <family val="1"/>
      <scheme val="major"/>
    </font>
    <font>
      <sz val="10"/>
      <name val="Arail"/>
    </font>
    <font>
      <b/>
      <sz val="10"/>
      <name val="Arail"/>
    </font>
    <font>
      <b/>
      <sz val="10"/>
      <color theme="1"/>
      <name val="Arial"/>
      <family val="2"/>
    </font>
    <font>
      <sz val="11"/>
      <color rgb="FFFF0000"/>
      <name val="Arial"/>
      <family val="2"/>
    </font>
    <font>
      <b/>
      <u/>
      <sz val="16"/>
      <color indexed="8"/>
      <name val="Arial"/>
      <family val="2"/>
    </font>
    <font>
      <sz val="10"/>
      <color indexed="8"/>
      <name val="Arial"/>
      <family val="2"/>
    </font>
    <font>
      <b/>
      <u/>
      <sz val="16"/>
      <name val="Arial"/>
      <family val="2"/>
    </font>
    <font>
      <b/>
      <sz val="10"/>
      <color indexed="8"/>
      <name val="Arial"/>
      <family val="2"/>
    </font>
    <font>
      <b/>
      <u/>
      <sz val="10"/>
      <name val="Arial"/>
      <family val="2"/>
    </font>
    <font>
      <b/>
      <u/>
      <sz val="10"/>
      <color indexed="8"/>
      <name val="Arial"/>
      <family val="2"/>
    </font>
    <font>
      <b/>
      <u/>
      <sz val="11"/>
      <color indexed="8"/>
      <name val="Arial"/>
      <family val="2"/>
    </font>
    <font>
      <b/>
      <sz val="12"/>
      <color indexed="8"/>
      <name val="Arial"/>
      <family val="2"/>
    </font>
    <font>
      <b/>
      <sz val="11"/>
      <color indexed="8"/>
      <name val="Arial"/>
      <family val="2"/>
    </font>
    <font>
      <sz val="10"/>
      <color indexed="10"/>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4">
    <xf numFmtId="0" fontId="0" fillId="0" borderId="0"/>
    <xf numFmtId="43" fontId="1" fillId="0" borderId="0" applyFont="0" applyFill="0" applyBorder="0" applyAlignment="0" applyProtection="0"/>
    <xf numFmtId="43" fontId="9" fillId="0" borderId="0" applyFont="0" applyFill="0" applyBorder="0" applyAlignment="0" applyProtection="0"/>
    <xf numFmtId="0" fontId="1" fillId="0" borderId="0"/>
  </cellStyleXfs>
  <cellXfs count="233">
    <xf numFmtId="0" fontId="0" fillId="0" borderId="0" xfId="0"/>
    <xf numFmtId="0" fontId="5" fillId="0" borderId="0" xfId="0" applyFont="1" applyFill="1" applyAlignment="1">
      <alignment horizontal="center"/>
    </xf>
    <xf numFmtId="0" fontId="5" fillId="0" borderId="0" xfId="0" applyFont="1" applyFill="1" applyAlignment="1">
      <alignment horizontal="justify" vertical="top" wrapText="1"/>
    </xf>
    <xf numFmtId="0" fontId="2" fillId="0" borderId="0" xfId="0" applyFont="1" applyFill="1"/>
    <xf numFmtId="1" fontId="5" fillId="0" borderId="0" xfId="1" applyNumberFormat="1" applyFont="1" applyFill="1" applyAlignment="1">
      <alignment horizont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0" xfId="0" applyFont="1" applyFill="1" applyBorder="1" applyAlignment="1">
      <alignment horizontal="center" vertical="center"/>
    </xf>
    <xf numFmtId="0" fontId="4" fillId="0" borderId="0" xfId="0" applyFont="1" applyFill="1" applyBorder="1" applyAlignment="1">
      <alignment horizontal="right"/>
    </xf>
    <xf numFmtId="2" fontId="4" fillId="0" borderId="0" xfId="0" applyNumberFormat="1" applyFont="1" applyFill="1" applyBorder="1" applyAlignment="1">
      <alignment horizontal="center"/>
    </xf>
    <xf numFmtId="0" fontId="4" fillId="0" borderId="0" xfId="0" applyFont="1" applyFill="1" applyBorder="1" applyAlignment="1">
      <alignment horizontal="center"/>
    </xf>
    <xf numFmtId="0" fontId="5" fillId="0" borderId="0" xfId="0" applyFont="1" applyFill="1" applyBorder="1" applyAlignment="1">
      <alignment horizontal="center" vertical="top"/>
    </xf>
    <xf numFmtId="0" fontId="5" fillId="0" borderId="0" xfId="0" applyFont="1" applyFill="1" applyBorder="1" applyAlignment="1">
      <alignment horizontal="right"/>
    </xf>
    <xf numFmtId="0" fontId="5" fillId="0" borderId="0" xfId="0" applyFont="1" applyFill="1" applyBorder="1" applyAlignment="1">
      <alignment horizontal="center"/>
    </xf>
    <xf numFmtId="2" fontId="5" fillId="0" borderId="0" xfId="0" applyNumberFormat="1" applyFont="1" applyFill="1" applyBorder="1" applyAlignment="1">
      <alignment horizontal="right"/>
    </xf>
    <xf numFmtId="0" fontId="5" fillId="0" borderId="0" xfId="0" applyFont="1" applyFill="1" applyBorder="1" applyAlignment="1">
      <alignment horizontal="justify" vertical="top"/>
    </xf>
    <xf numFmtId="0" fontId="5" fillId="0" borderId="0" xfId="0" applyFont="1" applyFill="1" applyBorder="1" applyAlignment="1">
      <alignment horizontal="justify" vertical="center"/>
    </xf>
    <xf numFmtId="1" fontId="5" fillId="0" borderId="0" xfId="0" applyNumberFormat="1" applyFont="1" applyFill="1" applyBorder="1" applyAlignment="1">
      <alignment horizontal="center"/>
    </xf>
    <xf numFmtId="0" fontId="2" fillId="0" borderId="0" xfId="0" applyFont="1" applyFill="1" applyAlignment="1">
      <alignment vertical="top"/>
    </xf>
    <xf numFmtId="2" fontId="5" fillId="0" borderId="0" xfId="0" applyNumberFormat="1" applyFont="1" applyFill="1" applyBorder="1" applyAlignment="1">
      <alignment horizontal="center"/>
    </xf>
    <xf numFmtId="0" fontId="5" fillId="0" borderId="0" xfId="0" applyFont="1" applyFill="1" applyBorder="1" applyAlignment="1">
      <alignment horizontal="justify" vertical="top" wrapText="1"/>
    </xf>
    <xf numFmtId="0" fontId="7" fillId="0" borderId="0" xfId="0" applyFont="1" applyFill="1" applyAlignment="1">
      <alignment horizontal="justify" vertical="center" wrapText="1"/>
    </xf>
    <xf numFmtId="0" fontId="5" fillId="0" borderId="0" xfId="0" applyFont="1" applyFill="1" applyBorder="1" applyAlignment="1">
      <alignment horizontal="justify" vertical="top" wrapText="1" justifyLastLine="1"/>
    </xf>
    <xf numFmtId="0" fontId="7" fillId="0" borderId="0" xfId="0" applyFont="1" applyFill="1" applyAlignment="1">
      <alignment horizontal="justify" vertical="top" wrapText="1"/>
    </xf>
    <xf numFmtId="0" fontId="5" fillId="0" borderId="0" xfId="0" applyFont="1" applyFill="1" applyBorder="1" applyAlignment="1">
      <alignment horizontal="left" vertical="top"/>
    </xf>
    <xf numFmtId="1" fontId="5" fillId="0" borderId="0" xfId="0" applyNumberFormat="1" applyFont="1" applyFill="1" applyBorder="1" applyAlignment="1">
      <alignment horizontal="center" wrapText="1" justifyLastLine="1"/>
    </xf>
    <xf numFmtId="0" fontId="5" fillId="0" borderId="0" xfId="0" applyFont="1" applyFill="1" applyBorder="1" applyAlignment="1">
      <alignment horizontal="center" wrapText="1" justifyLastLine="1"/>
    </xf>
    <xf numFmtId="0" fontId="8" fillId="0" borderId="0" xfId="0" applyFont="1" applyFill="1" applyBorder="1" applyAlignment="1">
      <alignment vertical="top" wrapText="1"/>
    </xf>
    <xf numFmtId="0" fontId="5" fillId="0" borderId="0" xfId="0" applyFont="1" applyFill="1" applyBorder="1" applyAlignment="1">
      <alignment vertical="top"/>
    </xf>
    <xf numFmtId="2" fontId="5" fillId="0" borderId="0" xfId="0" applyNumberFormat="1" applyFont="1" applyFill="1" applyBorder="1" applyAlignment="1"/>
    <xf numFmtId="0" fontId="6" fillId="0" borderId="0" xfId="0" applyFont="1" applyFill="1" applyBorder="1" applyAlignment="1">
      <alignment horizontal="justify" vertical="top" wrapText="1"/>
    </xf>
    <xf numFmtId="0" fontId="5" fillId="0" borderId="0" xfId="0" applyFont="1" applyFill="1" applyBorder="1" applyAlignment="1"/>
    <xf numFmtId="0" fontId="6" fillId="0" borderId="0" xfId="0" applyFont="1" applyFill="1" applyAlignment="1">
      <alignment horizontal="justify" vertical="top" wrapText="1"/>
    </xf>
    <xf numFmtId="0" fontId="2" fillId="0" borderId="0" xfId="0" applyFont="1" applyFill="1" applyBorder="1" applyAlignment="1">
      <alignment horizontal="justify" vertical="top" wrapText="1"/>
    </xf>
    <xf numFmtId="2" fontId="4" fillId="0" borderId="2" xfId="0" applyNumberFormat="1" applyFont="1" applyFill="1" applyBorder="1" applyAlignment="1">
      <alignment horizontal="center" wrapText="1"/>
    </xf>
    <xf numFmtId="0" fontId="2" fillId="0" borderId="2" xfId="0" applyFont="1" applyFill="1" applyBorder="1" applyAlignment="1">
      <alignment wrapText="1"/>
    </xf>
    <xf numFmtId="2" fontId="4" fillId="0" borderId="0" xfId="0" applyNumberFormat="1" applyFont="1" applyFill="1" applyBorder="1" applyAlignment="1">
      <alignment horizontal="center" wrapText="1"/>
    </xf>
    <xf numFmtId="0" fontId="2" fillId="0" borderId="0" xfId="0" applyFont="1" applyFill="1" applyBorder="1" applyAlignment="1">
      <alignment wrapText="1"/>
    </xf>
    <xf numFmtId="0" fontId="2" fillId="0" borderId="0" xfId="0" applyFont="1" applyFill="1" applyBorder="1" applyAlignment="1">
      <alignment horizontal="justify" vertical="center"/>
    </xf>
    <xf numFmtId="0" fontId="2" fillId="0" borderId="0" xfId="0" applyFont="1" applyFill="1" applyBorder="1" applyAlignment="1">
      <alignment horizontal="right"/>
    </xf>
    <xf numFmtId="2" fontId="2" fillId="0" borderId="0" xfId="0" applyNumberFormat="1" applyFont="1" applyFill="1" applyBorder="1" applyAlignment="1">
      <alignment wrapText="1"/>
    </xf>
    <xf numFmtId="2" fontId="2" fillId="0" borderId="0" xfId="0" applyNumberFormat="1" applyFont="1" applyFill="1" applyBorder="1" applyAlignment="1">
      <alignment horizontal="justify" wrapText="1"/>
    </xf>
    <xf numFmtId="0" fontId="2" fillId="0" borderId="0" xfId="0" applyFont="1" applyFill="1" applyBorder="1" applyAlignment="1">
      <alignment horizontal="right" wrapText="1"/>
    </xf>
    <xf numFmtId="0" fontId="2" fillId="0" borderId="0" xfId="0" applyFont="1" applyFill="1" applyBorder="1" applyAlignment="1">
      <alignment vertical="top" wrapText="1"/>
    </xf>
    <xf numFmtId="0" fontId="5" fillId="0" borderId="0" xfId="0" applyFont="1" applyFill="1" applyBorder="1" applyAlignment="1">
      <alignment vertical="center"/>
    </xf>
    <xf numFmtId="0" fontId="2" fillId="0" borderId="0" xfId="0" applyFont="1" applyFill="1" applyAlignment="1">
      <alignment horizontal="right"/>
    </xf>
    <xf numFmtId="2" fontId="2" fillId="0" borderId="0" xfId="0" applyNumberFormat="1" applyFont="1" applyFill="1" applyAlignment="1"/>
    <xf numFmtId="0" fontId="2" fillId="0" borderId="0" xfId="0" applyFont="1" applyFill="1" applyAlignment="1"/>
    <xf numFmtId="0" fontId="11" fillId="0" borderId="0" xfId="0" applyFont="1" applyBorder="1" applyAlignment="1">
      <alignment horizontal="center" vertical="top"/>
    </xf>
    <xf numFmtId="0" fontId="11" fillId="0" borderId="0" xfId="0" applyFont="1" applyBorder="1" applyAlignment="1">
      <alignment horizontal="center"/>
    </xf>
    <xf numFmtId="0" fontId="12" fillId="0" borderId="0" xfId="0" applyFont="1"/>
    <xf numFmtId="2" fontId="11" fillId="0" borderId="0" xfId="0" applyNumberFormat="1" applyFont="1" applyBorder="1" applyAlignment="1">
      <alignment horizontal="right"/>
    </xf>
    <xf numFmtId="0" fontId="11" fillId="0" borderId="0" xfId="0" applyFont="1" applyBorder="1" applyAlignment="1">
      <alignment horizontal="justify" vertical="top" wrapText="1"/>
    </xf>
    <xf numFmtId="0" fontId="11" fillId="0" borderId="0" xfId="0" applyFont="1" applyBorder="1" applyAlignment="1">
      <alignment horizontal="justify" vertical="center"/>
    </xf>
    <xf numFmtId="164" fontId="11" fillId="0" borderId="0" xfId="2" applyNumberFormat="1" applyFont="1" applyBorder="1" applyAlignment="1">
      <alignment horizontal="center" vertical="top" wrapText="1"/>
    </xf>
    <xf numFmtId="0" fontId="11" fillId="0" borderId="0" xfId="0" applyFont="1" applyBorder="1" applyAlignment="1"/>
    <xf numFmtId="0" fontId="13" fillId="0" borderId="0" xfId="0" applyFont="1" applyBorder="1" applyAlignment="1">
      <alignment horizontal="justify" vertical="top" wrapText="1"/>
    </xf>
    <xf numFmtId="0" fontId="11" fillId="0" borderId="0" xfId="0" applyFont="1" applyBorder="1" applyAlignment="1">
      <alignment vertical="top"/>
    </xf>
    <xf numFmtId="0" fontId="11" fillId="0" borderId="0" xfId="0" applyFont="1" applyBorder="1" applyAlignment="1">
      <alignment horizontal="justify" vertical="top"/>
    </xf>
    <xf numFmtId="2" fontId="11" fillId="0" borderId="0" xfId="0" applyNumberFormat="1" applyFont="1" applyBorder="1" applyAlignment="1"/>
    <xf numFmtId="0" fontId="11" fillId="0" borderId="0" xfId="0" applyFont="1" applyBorder="1" applyAlignment="1">
      <alignment horizontal="center" vertical="top" wrapText="1"/>
    </xf>
    <xf numFmtId="2" fontId="11" fillId="0" borderId="0" xfId="0" applyNumberFormat="1" applyFont="1" applyBorder="1" applyAlignment="1">
      <alignment horizontal="center"/>
    </xf>
    <xf numFmtId="0" fontId="5" fillId="0" borderId="0" xfId="0" applyFont="1" applyFill="1" applyBorder="1" applyAlignment="1">
      <alignment horizontal="center" vertical="top"/>
    </xf>
    <xf numFmtId="0" fontId="14" fillId="0" borderId="0" xfId="0" applyFont="1" applyFill="1" applyBorder="1" applyAlignment="1">
      <alignment horizontal="center" vertical="top" wrapText="1"/>
    </xf>
    <xf numFmtId="0" fontId="11" fillId="0" borderId="0" xfId="0" applyFont="1" applyAlignment="1">
      <alignment horizontal="justify" vertical="top" wrapText="1"/>
    </xf>
    <xf numFmtId="1" fontId="7" fillId="0" borderId="0" xfId="0" applyNumberFormat="1" applyFont="1" applyFill="1" applyBorder="1" applyAlignment="1">
      <alignment horizontal="center"/>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2"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2" fontId="2" fillId="0" borderId="0" xfId="0" applyNumberFormat="1" applyFont="1" applyFill="1" applyBorder="1" applyAlignment="1">
      <alignment horizontal="center"/>
    </xf>
    <xf numFmtId="0" fontId="2" fillId="0" borderId="0" xfId="0" applyFont="1" applyFill="1" applyBorder="1" applyAlignment="1">
      <alignment horizontal="center"/>
    </xf>
    <xf numFmtId="2"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14" fillId="0" borderId="0" xfId="0" applyFont="1" applyFill="1" applyBorder="1" applyAlignment="1"/>
    <xf numFmtId="0" fontId="17" fillId="0" borderId="0" xfId="0" applyFont="1" applyFill="1"/>
    <xf numFmtId="0" fontId="14" fillId="0" borderId="0" xfId="0" applyFont="1" applyFill="1" applyBorder="1" applyAlignment="1">
      <alignment horizontal="left" vertical="top"/>
    </xf>
    <xf numFmtId="0" fontId="14" fillId="0" borderId="0" xfId="0" applyFont="1" applyFill="1" applyBorder="1" applyAlignment="1">
      <alignment horizontal="left" vertical="top" wrapText="1" justifyLastLine="1"/>
    </xf>
    <xf numFmtId="0" fontId="14" fillId="0" borderId="0" xfId="0" applyFont="1" applyFill="1" applyBorder="1" applyAlignment="1">
      <alignment horizontal="center"/>
    </xf>
    <xf numFmtId="0" fontId="5" fillId="0" borderId="0" xfId="0" applyFont="1" applyFill="1" applyBorder="1" applyAlignment="1">
      <alignment horizontal="left" vertical="top"/>
    </xf>
    <xf numFmtId="0" fontId="5" fillId="0" borderId="0" xfId="0" applyFont="1" applyFill="1" applyAlignment="1">
      <alignment horizontal="justify" vertical="top" wrapText="1"/>
    </xf>
    <xf numFmtId="0" fontId="5" fillId="0" borderId="0" xfId="0" applyFont="1" applyFill="1" applyAlignment="1">
      <alignment horizontal="justify" vertical="center" wrapText="1"/>
    </xf>
    <xf numFmtId="2" fontId="18" fillId="0" borderId="0" xfId="0" applyNumberFormat="1" applyFont="1" applyFill="1" applyBorder="1" applyAlignment="1">
      <alignment horizontal="center"/>
    </xf>
    <xf numFmtId="0" fontId="18" fillId="0" borderId="0" xfId="0" applyFont="1" applyFill="1" applyAlignment="1">
      <alignment horizontal="center"/>
    </xf>
    <xf numFmtId="2" fontId="5" fillId="0" borderId="0" xfId="0" applyNumberFormat="1" applyFont="1" applyFill="1" applyAlignment="1">
      <alignment horizontal="center"/>
    </xf>
    <xf numFmtId="2" fontId="1" fillId="0" borderId="0" xfId="0" applyNumberFormat="1" applyFont="1" applyFill="1" applyBorder="1" applyAlignment="1">
      <alignment horizontal="right"/>
    </xf>
    <xf numFmtId="0" fontId="2" fillId="0" borderId="0" xfId="0" applyFont="1" applyFill="1" applyBorder="1" applyAlignment="1">
      <alignment horizontal="center" wrapText="1"/>
    </xf>
    <xf numFmtId="0" fontId="19" fillId="0" borderId="0" xfId="0" applyFont="1" applyAlignment="1">
      <alignment horizontal="justify" vertical="center" wrapText="1"/>
    </xf>
    <xf numFmtId="0" fontId="20" fillId="0" borderId="0" xfId="0" applyFont="1" applyAlignment="1">
      <alignment horizontal="justify" vertical="top" wrapText="1"/>
    </xf>
    <xf numFmtId="0" fontId="7" fillId="0" borderId="0" xfId="0" applyFont="1" applyFill="1" applyBorder="1" applyAlignment="1">
      <alignment horizontal="justify" vertical="top" wrapText="1"/>
    </xf>
    <xf numFmtId="0" fontId="5" fillId="0" borderId="0" xfId="0" applyFont="1" applyAlignment="1">
      <alignment horizontal="justify" vertical="top" wrapText="1"/>
    </xf>
    <xf numFmtId="0" fontId="21" fillId="0" borderId="0" xfId="0" applyFont="1" applyAlignment="1">
      <alignment vertical="top"/>
    </xf>
    <xf numFmtId="0" fontId="5" fillId="0" borderId="0" xfId="0" applyFont="1" applyBorder="1" applyAlignment="1">
      <alignment horizontal="center"/>
    </xf>
    <xf numFmtId="2" fontId="2" fillId="0" borderId="0" xfId="0" applyNumberFormat="1" applyFont="1" applyBorder="1" applyAlignment="1">
      <alignment horizontal="center"/>
    </xf>
    <xf numFmtId="2" fontId="11" fillId="0" borderId="0" xfId="0" applyNumberFormat="1" applyFont="1" applyAlignment="1">
      <alignment horizontal="center" wrapText="1"/>
    </xf>
    <xf numFmtId="0" fontId="11" fillId="0" borderId="0" xfId="0" applyFont="1" applyAlignment="1">
      <alignment horizontal="left" vertical="top" wrapText="1"/>
    </xf>
    <xf numFmtId="0" fontId="11" fillId="0" borderId="0" xfId="0" applyFont="1" applyAlignment="1">
      <alignment horizontal="justify" vertical="top" wrapText="1"/>
    </xf>
    <xf numFmtId="0" fontId="5" fillId="0" borderId="0" xfId="0" applyFont="1" applyFill="1" applyBorder="1" applyAlignment="1">
      <alignment horizontal="left" vertical="top"/>
    </xf>
    <xf numFmtId="165" fontId="5" fillId="0" borderId="0" xfId="0" applyNumberFormat="1" applyFont="1" applyFill="1" applyBorder="1" applyAlignment="1">
      <alignment horizontal="center"/>
    </xf>
    <xf numFmtId="0" fontId="5" fillId="0" borderId="0" xfId="0" applyFont="1" applyFill="1" applyBorder="1" applyAlignment="1">
      <alignment horizontal="left"/>
    </xf>
    <xf numFmtId="1" fontId="2" fillId="0" borderId="0" xfId="0" applyNumberFormat="1" applyFont="1" applyFill="1" applyAlignment="1">
      <alignment horizontal="center"/>
    </xf>
    <xf numFmtId="49" fontId="5" fillId="0" borderId="0" xfId="0" applyNumberFormat="1" applyFont="1" applyFill="1" applyBorder="1" applyAlignment="1">
      <alignment vertical="top"/>
    </xf>
    <xf numFmtId="2" fontId="19" fillId="0" borderId="0" xfId="0" applyNumberFormat="1" applyFont="1" applyBorder="1" applyAlignment="1">
      <alignment horizontal="center"/>
    </xf>
    <xf numFmtId="0" fontId="11" fillId="0" borderId="0" xfId="0" applyFont="1" applyAlignment="1">
      <alignment horizontal="center" vertical="top" wrapText="1"/>
    </xf>
    <xf numFmtId="0" fontId="11" fillId="0" borderId="0" xfId="0" applyFont="1" applyAlignment="1">
      <alignment horizontal="left" vertical="top" wrapText="1"/>
    </xf>
    <xf numFmtId="0" fontId="11" fillId="0" borderId="0" xfId="0" applyFont="1" applyAlignment="1">
      <alignment horizontal="justify" vertical="top" wrapText="1"/>
    </xf>
    <xf numFmtId="0" fontId="5" fillId="0" borderId="0" xfId="0" applyFont="1" applyFill="1" applyAlignment="1">
      <alignment horizontal="left" vertical="center" wrapText="1"/>
    </xf>
    <xf numFmtId="0" fontId="5" fillId="0" borderId="0" xfId="0" applyFont="1" applyFill="1" applyAlignment="1">
      <alignment horizontal="justify" vertical="center" wrapText="1"/>
    </xf>
    <xf numFmtId="0" fontId="5" fillId="0" borderId="0" xfId="0" applyFont="1" applyFill="1" applyBorder="1" applyAlignment="1">
      <alignment horizontal="left" vertical="top"/>
    </xf>
    <xf numFmtId="0" fontId="5" fillId="0" borderId="0" xfId="0" applyFont="1" applyFill="1" applyAlignment="1">
      <alignment horizontal="justify" vertical="top" wrapText="1"/>
    </xf>
    <xf numFmtId="0" fontId="5" fillId="0" borderId="0" xfId="0" applyFont="1" applyFill="1" applyAlignment="1">
      <alignment horizontal="center" vertical="top" wrapText="1"/>
    </xf>
    <xf numFmtId="0" fontId="11" fillId="0" borderId="0" xfId="0" applyFont="1" applyAlignment="1">
      <alignment horizontal="left" vertical="top" wrapText="1"/>
    </xf>
    <xf numFmtId="166" fontId="5" fillId="0" borderId="0" xfId="0" applyNumberFormat="1" applyFont="1" applyFill="1" applyBorder="1" applyAlignment="1">
      <alignment horizontal="right"/>
    </xf>
    <xf numFmtId="0" fontId="19" fillId="0" borderId="0" xfId="0" applyFont="1" applyAlignment="1">
      <alignment horizontal="left" vertical="top" wrapText="1"/>
    </xf>
    <xf numFmtId="2" fontId="11" fillId="0" borderId="0" xfId="0" applyNumberFormat="1" applyFont="1" applyAlignment="1">
      <alignment horizontal="center" vertical="top" wrapText="1"/>
    </xf>
    <xf numFmtId="1" fontId="5" fillId="0" borderId="6" xfId="0" applyNumberFormat="1" applyFont="1" applyFill="1" applyBorder="1" applyAlignment="1">
      <alignment horizontal="center"/>
    </xf>
    <xf numFmtId="2" fontId="5" fillId="0" borderId="0" xfId="0" applyNumberFormat="1" applyFont="1" applyAlignment="1">
      <alignment horizontal="center" vertical="top" wrapText="1"/>
    </xf>
    <xf numFmtId="0" fontId="5" fillId="0" borderId="0" xfId="0" applyFont="1" applyFill="1" applyBorder="1" applyAlignment="1">
      <alignment horizontal="left" vertical="top"/>
    </xf>
    <xf numFmtId="0" fontId="14" fillId="0" borderId="0" xfId="0" applyFont="1" applyFill="1" applyBorder="1" applyAlignment="1">
      <alignment horizontal="center"/>
    </xf>
    <xf numFmtId="1" fontId="5" fillId="0" borderId="0" xfId="0" applyNumberFormat="1" applyFont="1" applyFill="1" applyBorder="1" applyAlignment="1">
      <alignment horizontal="center" vertical="top"/>
    </xf>
    <xf numFmtId="1" fontId="22" fillId="0" borderId="0" xfId="0" applyNumberFormat="1" applyFont="1" applyFill="1" applyBorder="1" applyAlignment="1">
      <alignment horizontal="center"/>
    </xf>
    <xf numFmtId="1" fontId="11" fillId="0" borderId="0" xfId="0" applyNumberFormat="1" applyFont="1" applyFill="1" applyBorder="1" applyAlignment="1">
      <alignment horizontal="center"/>
    </xf>
    <xf numFmtId="0" fontId="19" fillId="0" borderId="0" xfId="0" applyFont="1" applyFill="1" applyAlignment="1">
      <alignment horizontal="left" vertical="top" wrapText="1"/>
    </xf>
    <xf numFmtId="1" fontId="11" fillId="0" borderId="0" xfId="0" applyNumberFormat="1" applyFont="1" applyFill="1" applyBorder="1" applyAlignment="1">
      <alignment horizontal="center" wrapText="1" justifyLastLine="1"/>
    </xf>
    <xf numFmtId="0" fontId="11" fillId="0" borderId="0" xfId="0" applyFont="1" applyFill="1" applyAlignment="1">
      <alignment horizontal="left" vertical="top" wrapText="1"/>
    </xf>
    <xf numFmtId="1" fontId="11" fillId="0" borderId="0" xfId="0" applyNumberFormat="1" applyFont="1" applyFill="1" applyAlignment="1">
      <alignment horizontal="center" vertical="top" wrapText="1"/>
    </xf>
    <xf numFmtId="1" fontId="11" fillId="0" borderId="0" xfId="0" applyNumberFormat="1" applyFont="1" applyFill="1" applyAlignment="1">
      <alignment horizontal="center" wrapText="1"/>
    </xf>
    <xf numFmtId="0" fontId="2" fillId="0" borderId="0" xfId="0" applyFont="1" applyFill="1" applyAlignment="1">
      <alignment horizontal="center"/>
    </xf>
    <xf numFmtId="0" fontId="11" fillId="0" borderId="0" xfId="0" applyFont="1" applyFill="1" applyAlignment="1">
      <alignment horizontal="center" vertical="top" wrapText="1"/>
    </xf>
    <xf numFmtId="1" fontId="11" fillId="0" borderId="0" xfId="2" applyNumberFormat="1" applyFont="1" applyFill="1" applyBorder="1" applyAlignment="1">
      <alignment horizontal="center"/>
    </xf>
    <xf numFmtId="0" fontId="5" fillId="0" borderId="0" xfId="0" applyFont="1" applyFill="1" applyBorder="1" applyAlignment="1">
      <alignment horizontal="left" vertical="top"/>
    </xf>
    <xf numFmtId="0" fontId="11" fillId="0" borderId="0" xfId="0" applyFont="1" applyAlignment="1">
      <alignment horizontal="justify" vertical="top" wrapText="1"/>
    </xf>
    <xf numFmtId="0" fontId="5" fillId="0" borderId="0" xfId="0" applyFont="1" applyFill="1" applyAlignment="1">
      <alignment horizontal="center" vertical="top" wrapText="1"/>
    </xf>
    <xf numFmtId="0" fontId="11" fillId="0" borderId="0" xfId="0" applyFont="1" applyAlignment="1">
      <alignment horizontal="justify" wrapText="1"/>
    </xf>
    <xf numFmtId="0" fontId="11" fillId="0" borderId="0" xfId="0" applyFont="1" applyAlignment="1">
      <alignment horizontal="left" vertical="top" wrapText="1"/>
    </xf>
    <xf numFmtId="0" fontId="5" fillId="0" borderId="0" xfId="0" applyFont="1" applyFill="1" applyAlignment="1">
      <alignment horizontal="justify" vertical="top" wrapText="1"/>
    </xf>
    <xf numFmtId="0" fontId="11" fillId="0" borderId="0" xfId="0" applyFont="1" applyAlignment="1">
      <alignment horizontal="distributed" vertical="distributed" wrapText="1" justifyLastLine="1"/>
    </xf>
    <xf numFmtId="0" fontId="11" fillId="0" borderId="0" xfId="0" applyFont="1" applyAlignment="1">
      <alignment horizontal="left" vertical="center" wrapText="1"/>
    </xf>
    <xf numFmtId="0" fontId="14" fillId="0" borderId="0" xfId="0" applyFont="1" applyFill="1" applyBorder="1" applyAlignment="1">
      <alignment horizontal="left" vertical="top"/>
    </xf>
    <xf numFmtId="0" fontId="5" fillId="0" borderId="0" xfId="0" applyFont="1" applyFill="1" applyAlignment="1">
      <alignment horizontal="justify" vertical="center" wrapText="1"/>
    </xf>
    <xf numFmtId="0" fontId="14" fillId="0" borderId="0" xfId="0" applyFont="1" applyFill="1" applyBorder="1" applyAlignment="1">
      <alignment horizontal="center"/>
    </xf>
    <xf numFmtId="0" fontId="8" fillId="0" borderId="0" xfId="0" applyFont="1" applyFill="1" applyBorder="1" applyAlignment="1">
      <alignment horizontal="left" vertical="top" wrapText="1"/>
    </xf>
    <xf numFmtId="0" fontId="16" fillId="0" borderId="0" xfId="0" applyFont="1" applyFill="1" applyAlignment="1">
      <alignment horizontal="center" vertical="center"/>
    </xf>
    <xf numFmtId="0" fontId="4" fillId="0" borderId="6" xfId="0" applyFont="1" applyFill="1" applyBorder="1" applyAlignment="1">
      <alignment horizontal="center" vertical="top"/>
    </xf>
    <xf numFmtId="0" fontId="3" fillId="0" borderId="6" xfId="0" applyFont="1" applyFill="1" applyBorder="1" applyAlignment="1">
      <alignment horizontal="justify" vertical="top"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5" fillId="0" borderId="0" xfId="0" applyFont="1" applyFill="1" applyAlignment="1">
      <alignment horizontal="left" vertical="center" wrapText="1"/>
    </xf>
    <xf numFmtId="0" fontId="2" fillId="0" borderId="0" xfId="0" applyFont="1" applyAlignment="1">
      <alignment horizontal="distributed" vertical="distributed" wrapText="1" justifyLastLine="1"/>
    </xf>
    <xf numFmtId="0" fontId="5" fillId="0" borderId="0" xfId="0" applyFont="1" applyFill="1" applyAlignment="1">
      <alignment horizontal="distributed" vertical="center" wrapText="1" justifyLastLine="1"/>
    </xf>
    <xf numFmtId="0" fontId="5" fillId="0" borderId="0" xfId="0" applyFont="1" applyAlignment="1">
      <alignment horizontal="distributed" vertical="top" wrapText="1" justifyLastLine="1"/>
    </xf>
    <xf numFmtId="0" fontId="11" fillId="0" borderId="0" xfId="0" applyFont="1" applyAlignment="1">
      <alignment horizontal="justify" vertical="center" wrapText="1"/>
    </xf>
    <xf numFmtId="0" fontId="5" fillId="0" borderId="0" xfId="0" applyFont="1" applyFill="1" applyAlignment="1">
      <alignment horizontal="left" vertical="top" wrapText="1"/>
    </xf>
    <xf numFmtId="0" fontId="5" fillId="0" borderId="0" xfId="0" applyFont="1" applyAlignment="1">
      <alignment horizontal="justify" vertical="top"/>
    </xf>
    <xf numFmtId="0" fontId="2" fillId="0" borderId="0" xfId="0" applyFont="1" applyFill="1" applyBorder="1" applyAlignment="1">
      <alignment horizontal="left" wrapText="1" justifyLastLine="1"/>
    </xf>
    <xf numFmtId="0" fontId="11" fillId="0" borderId="0" xfId="0" applyFont="1" applyFill="1" applyAlignment="1">
      <alignment horizontal="justify" vertical="center" wrapText="1"/>
    </xf>
    <xf numFmtId="2" fontId="4" fillId="0" borderId="0" xfId="0" applyNumberFormat="1" applyFont="1" applyFill="1" applyBorder="1" applyAlignment="1">
      <alignment horizontal="center" wrapText="1"/>
    </xf>
    <xf numFmtId="1" fontId="5" fillId="0" borderId="0" xfId="0" applyNumberFormat="1" applyFont="1" applyFill="1" applyBorder="1" applyAlignment="1">
      <alignment horizontal="left" vertical="top"/>
    </xf>
    <xf numFmtId="0" fontId="23" fillId="0" borderId="0" xfId="3" applyFont="1" applyFill="1" applyAlignment="1">
      <alignment horizontal="center" vertical="center"/>
    </xf>
    <xf numFmtId="0" fontId="24" fillId="0" borderId="0" xfId="3" applyFont="1" applyFill="1" applyAlignment="1">
      <alignment vertical="center"/>
    </xf>
    <xf numFmtId="0" fontId="23" fillId="0" borderId="0" xfId="3" applyFont="1" applyFill="1" applyAlignment="1">
      <alignment horizontal="center" vertical="center"/>
    </xf>
    <xf numFmtId="0" fontId="25" fillId="0" borderId="0" xfId="3" applyFont="1" applyFill="1" applyAlignment="1">
      <alignment horizontal="center" vertical="center"/>
    </xf>
    <xf numFmtId="0" fontId="26" fillId="0" borderId="0" xfId="3" applyFont="1" applyFill="1" applyAlignment="1">
      <alignment horizontal="left" vertical="top"/>
    </xf>
    <xf numFmtId="0" fontId="27" fillId="0" borderId="0" xfId="3" applyFont="1" applyFill="1" applyAlignment="1">
      <alignment horizontal="distributed" vertical="top" wrapText="1" justifyLastLine="1"/>
    </xf>
    <xf numFmtId="0" fontId="28" fillId="0" borderId="0" xfId="3" applyFont="1" applyFill="1" applyAlignment="1">
      <alignment horizontal="left" vertical="top"/>
    </xf>
    <xf numFmtId="0" fontId="29" fillId="0" borderId="0" xfId="3" applyFont="1" applyFill="1" applyAlignment="1">
      <alignment horizontal="left" vertical="top" wrapText="1"/>
    </xf>
    <xf numFmtId="0" fontId="3" fillId="0" borderId="0" xfId="3" applyFont="1" applyFill="1" applyAlignment="1">
      <alignment horizontal="left" vertical="top" wrapText="1"/>
    </xf>
    <xf numFmtId="49" fontId="30" fillId="0" borderId="0" xfId="3" applyNumberFormat="1" applyFont="1" applyFill="1" applyAlignment="1">
      <alignment horizontal="center" vertical="top"/>
    </xf>
    <xf numFmtId="49" fontId="31" fillId="0" borderId="1" xfId="3" applyNumberFormat="1" applyFont="1" applyFill="1" applyBorder="1" applyAlignment="1">
      <alignment horizontal="center" vertical="center" wrapText="1"/>
    </xf>
    <xf numFmtId="0" fontId="31" fillId="0" borderId="1" xfId="3" applyFont="1" applyFill="1" applyBorder="1" applyAlignment="1">
      <alignment horizontal="center" vertical="center" wrapText="1"/>
    </xf>
    <xf numFmtId="0" fontId="7" fillId="0" borderId="1" xfId="3" applyFont="1" applyFill="1" applyBorder="1" applyAlignment="1">
      <alignment horizontal="center" vertical="center" wrapText="1"/>
    </xf>
    <xf numFmtId="49" fontId="24" fillId="0" borderId="1" xfId="3" applyNumberFormat="1" applyFont="1" applyFill="1" applyBorder="1" applyAlignment="1">
      <alignment horizontal="center" vertical="center"/>
    </xf>
    <xf numFmtId="0" fontId="24" fillId="0" borderId="1" xfId="3" applyFont="1" applyFill="1" applyBorder="1" applyAlignment="1">
      <alignment vertical="center"/>
    </xf>
    <xf numFmtId="0" fontId="1" fillId="0" borderId="1" xfId="3" applyFont="1" applyFill="1" applyBorder="1" applyAlignment="1">
      <alignment vertical="center"/>
    </xf>
    <xf numFmtId="1" fontId="24" fillId="0" borderId="7" xfId="3" applyNumberFormat="1" applyFont="1" applyFill="1" applyBorder="1" applyAlignment="1">
      <alignment horizontal="center" vertical="center"/>
    </xf>
    <xf numFmtId="2" fontId="24" fillId="0" borderId="7" xfId="3" applyNumberFormat="1" applyFont="1" applyFill="1" applyBorder="1" applyAlignment="1">
      <alignment horizontal="center" vertical="center"/>
    </xf>
    <xf numFmtId="0" fontId="1" fillId="0" borderId="7" xfId="3" applyFont="1" applyFill="1" applyBorder="1" applyAlignment="1">
      <alignment horizontal="justify" vertical="center" wrapText="1"/>
    </xf>
    <xf numFmtId="2" fontId="1" fillId="0" borderId="7" xfId="3" applyNumberFormat="1" applyFont="1" applyFill="1" applyBorder="1" applyAlignment="1">
      <alignment horizontal="center" vertical="center"/>
    </xf>
    <xf numFmtId="0" fontId="1" fillId="0" borderId="7" xfId="3" applyFont="1" applyFill="1" applyBorder="1" applyAlignment="1">
      <alignment horizontal="center" vertical="center"/>
    </xf>
    <xf numFmtId="1" fontId="32" fillId="0" borderId="7" xfId="3" applyNumberFormat="1" applyFont="1" applyFill="1" applyBorder="1" applyAlignment="1">
      <alignment horizontal="center" vertical="center"/>
    </xf>
    <xf numFmtId="1" fontId="24" fillId="0" borderId="8" xfId="3" applyNumberFormat="1" applyFont="1" applyFill="1" applyBorder="1" applyAlignment="1">
      <alignment horizontal="center" vertical="center"/>
    </xf>
    <xf numFmtId="2" fontId="24" fillId="0" borderId="8" xfId="3" applyNumberFormat="1" applyFont="1" applyFill="1" applyBorder="1" applyAlignment="1">
      <alignment horizontal="center" vertical="center"/>
    </xf>
    <xf numFmtId="0" fontId="1" fillId="0" borderId="8" xfId="3" applyFont="1" applyFill="1" applyBorder="1" applyAlignment="1">
      <alignment horizontal="justify" vertical="center" wrapText="1"/>
    </xf>
    <xf numFmtId="2" fontId="1" fillId="0" borderId="8" xfId="3" applyNumberFormat="1" applyFont="1" applyFill="1" applyBorder="1" applyAlignment="1">
      <alignment horizontal="center" vertical="center"/>
    </xf>
    <xf numFmtId="0" fontId="1" fillId="0" borderId="8" xfId="3" applyFont="1" applyFill="1" applyBorder="1" applyAlignment="1">
      <alignment horizontal="center" vertical="center"/>
    </xf>
    <xf numFmtId="1" fontId="32" fillId="0" borderId="8" xfId="3" applyNumberFormat="1" applyFont="1" applyFill="1" applyBorder="1" applyAlignment="1">
      <alignment horizontal="center" vertical="center"/>
    </xf>
    <xf numFmtId="0" fontId="24" fillId="0" borderId="8" xfId="3" applyNumberFormat="1" applyFont="1" applyFill="1" applyBorder="1" applyAlignment="1">
      <alignment horizontal="center" vertical="center"/>
    </xf>
    <xf numFmtId="1" fontId="24" fillId="0" borderId="9" xfId="3" applyNumberFormat="1" applyFont="1" applyFill="1" applyBorder="1" applyAlignment="1">
      <alignment horizontal="center" vertical="center"/>
    </xf>
    <xf numFmtId="2" fontId="24" fillId="0" borderId="9" xfId="3" applyNumberFormat="1" applyFont="1" applyFill="1" applyBorder="1" applyAlignment="1">
      <alignment horizontal="center" vertical="center"/>
    </xf>
    <xf numFmtId="0" fontId="24" fillId="0" borderId="9" xfId="3" applyFont="1" applyFill="1" applyBorder="1" applyAlignment="1">
      <alignment horizontal="justify" vertical="center" wrapText="1"/>
    </xf>
    <xf numFmtId="0" fontId="24" fillId="0" borderId="9" xfId="3" applyFont="1" applyFill="1" applyBorder="1" applyAlignment="1">
      <alignment horizontal="center" vertical="center"/>
    </xf>
    <xf numFmtId="1" fontId="32" fillId="0" borderId="9" xfId="3" applyNumberFormat="1" applyFont="1" applyFill="1" applyBorder="1" applyAlignment="1">
      <alignment horizontal="center" vertical="center"/>
    </xf>
    <xf numFmtId="0" fontId="24" fillId="0" borderId="8" xfId="3" applyFont="1" applyFill="1" applyBorder="1" applyAlignment="1">
      <alignment horizontal="justify" vertical="center" wrapText="1"/>
    </xf>
    <xf numFmtId="0" fontId="24" fillId="0" borderId="8" xfId="3" applyFont="1" applyFill="1" applyBorder="1" applyAlignment="1">
      <alignment horizontal="center" vertical="center"/>
    </xf>
    <xf numFmtId="1" fontId="24" fillId="0" borderId="10" xfId="3" applyNumberFormat="1" applyFont="1" applyFill="1" applyBorder="1" applyAlignment="1">
      <alignment horizontal="center" vertical="center"/>
    </xf>
    <xf numFmtId="2" fontId="24" fillId="0" borderId="10" xfId="3" applyNumberFormat="1" applyFont="1" applyFill="1" applyBorder="1" applyAlignment="1">
      <alignment horizontal="center" vertical="center"/>
    </xf>
    <xf numFmtId="0" fontId="1" fillId="0" borderId="10" xfId="3" applyFont="1" applyFill="1" applyBorder="1" applyAlignment="1">
      <alignment horizontal="justify" vertical="center" wrapText="1"/>
    </xf>
    <xf numFmtId="2" fontId="1" fillId="0" borderId="10" xfId="3" applyNumberFormat="1" applyFont="1" applyFill="1" applyBorder="1" applyAlignment="1">
      <alignment horizontal="center" vertical="center"/>
    </xf>
    <xf numFmtId="0" fontId="1" fillId="0" borderId="10" xfId="3" applyFont="1" applyFill="1" applyBorder="1" applyAlignment="1">
      <alignment horizontal="center" vertical="center"/>
    </xf>
    <xf numFmtId="1" fontId="1" fillId="0" borderId="10" xfId="3" applyNumberFormat="1" applyFont="1" applyFill="1" applyBorder="1" applyAlignment="1">
      <alignment horizontal="center" vertical="center"/>
    </xf>
    <xf numFmtId="1" fontId="1" fillId="0" borderId="8" xfId="3" applyNumberFormat="1" applyFont="1" applyFill="1" applyBorder="1" applyAlignment="1">
      <alignment horizontal="center" vertical="center"/>
    </xf>
    <xf numFmtId="1" fontId="1" fillId="0" borderId="9" xfId="3" applyNumberFormat="1" applyFont="1" applyFill="1" applyBorder="1" applyAlignment="1">
      <alignment horizontal="center" vertical="center"/>
    </xf>
    <xf numFmtId="1" fontId="32" fillId="0" borderId="10" xfId="3" applyNumberFormat="1" applyFont="1" applyFill="1" applyBorder="1" applyAlignment="1">
      <alignment horizontal="center" vertical="center"/>
    </xf>
    <xf numFmtId="0" fontId="1" fillId="0" borderId="9" xfId="3" applyFont="1" applyFill="1" applyBorder="1" applyAlignment="1">
      <alignment horizontal="justify" vertical="center" wrapText="1"/>
    </xf>
    <xf numFmtId="2" fontId="1" fillId="0" borderId="9" xfId="3" applyNumberFormat="1" applyFont="1" applyFill="1" applyBorder="1" applyAlignment="1">
      <alignment horizontal="center" vertical="center"/>
    </xf>
    <xf numFmtId="0" fontId="1" fillId="0" borderId="9" xfId="3" applyFont="1" applyFill="1" applyBorder="1" applyAlignment="1">
      <alignment horizontal="center" vertical="center"/>
    </xf>
    <xf numFmtId="0" fontId="27" fillId="0" borderId="9" xfId="3" applyFont="1" applyFill="1" applyBorder="1" applyAlignment="1">
      <alignment horizontal="justify" vertical="center" wrapText="1"/>
    </xf>
    <xf numFmtId="1" fontId="24" fillId="0" borderId="11" xfId="3" applyNumberFormat="1" applyFont="1" applyFill="1" applyBorder="1" applyAlignment="1">
      <alignment horizontal="center" vertical="center"/>
    </xf>
    <xf numFmtId="2" fontId="24" fillId="0" borderId="11" xfId="3" applyNumberFormat="1" applyFont="1" applyFill="1" applyBorder="1" applyAlignment="1">
      <alignment horizontal="center" vertical="center"/>
    </xf>
    <xf numFmtId="0" fontId="24" fillId="0" borderId="11" xfId="3" applyFont="1" applyFill="1" applyBorder="1" applyAlignment="1">
      <alignment horizontal="justify" vertical="center" wrapText="1"/>
    </xf>
    <xf numFmtId="0" fontId="24" fillId="0" borderId="11" xfId="3" applyFont="1" applyFill="1" applyBorder="1" applyAlignment="1">
      <alignment horizontal="center" vertical="center"/>
    </xf>
    <xf numFmtId="1" fontId="1" fillId="0" borderId="11" xfId="3" applyNumberFormat="1" applyFont="1" applyFill="1" applyBorder="1" applyAlignment="1">
      <alignment horizontal="center" vertical="center"/>
    </xf>
    <xf numFmtId="0" fontId="24" fillId="0" borderId="10" xfId="3" applyFont="1" applyFill="1" applyBorder="1" applyAlignment="1">
      <alignment horizontal="justify" vertical="center" wrapText="1"/>
    </xf>
    <xf numFmtId="0" fontId="24" fillId="0" borderId="10" xfId="3" applyFont="1" applyFill="1" applyBorder="1" applyAlignment="1">
      <alignment horizontal="center" vertical="center"/>
    </xf>
    <xf numFmtId="166" fontId="24" fillId="0" borderId="8" xfId="3" applyNumberFormat="1" applyFont="1" applyFill="1" applyBorder="1" applyAlignment="1">
      <alignment horizontal="center" vertical="center"/>
    </xf>
    <xf numFmtId="49" fontId="24" fillId="0" borderId="0" xfId="3" applyNumberFormat="1" applyFont="1" applyFill="1" applyAlignment="1">
      <alignment horizontal="center" vertical="center"/>
    </xf>
    <xf numFmtId="2" fontId="30" fillId="0" borderId="0" xfId="3" applyNumberFormat="1" applyFont="1" applyFill="1" applyAlignment="1">
      <alignment horizontal="left" vertical="center"/>
    </xf>
    <xf numFmtId="1" fontId="15" fillId="0" borderId="0" xfId="3" applyNumberFormat="1" applyFont="1" applyFill="1" applyAlignment="1">
      <alignment horizontal="center" vertical="center"/>
    </xf>
    <xf numFmtId="1" fontId="1" fillId="0" borderId="0" xfId="3" applyNumberFormat="1" applyFont="1" applyFill="1" applyAlignment="1">
      <alignment vertical="center"/>
    </xf>
    <xf numFmtId="49" fontId="26" fillId="0" borderId="0" xfId="3" applyNumberFormat="1" applyFont="1" applyFill="1" applyAlignment="1">
      <alignment horizontal="left" vertical="center"/>
    </xf>
    <xf numFmtId="0" fontId="26" fillId="0" borderId="0" xfId="3" applyFont="1" applyFill="1" applyAlignment="1">
      <alignment vertical="center"/>
    </xf>
    <xf numFmtId="0" fontId="1" fillId="0" borderId="0" xfId="3" applyFont="1" applyFill="1" applyAlignment="1">
      <alignment vertical="center"/>
    </xf>
    <xf numFmtId="49" fontId="1" fillId="0" borderId="0" xfId="3" applyNumberFormat="1" applyFont="1" applyFill="1" applyAlignment="1">
      <alignment horizontal="center" vertical="center"/>
    </xf>
    <xf numFmtId="0" fontId="1" fillId="0" borderId="0" xfId="3" applyFont="1" applyFill="1" applyAlignment="1">
      <alignment horizontal="center" vertical="center"/>
    </xf>
    <xf numFmtId="0" fontId="10" fillId="0" borderId="0" xfId="3" applyFont="1" applyFill="1" applyAlignment="1">
      <alignment vertical="center"/>
    </xf>
    <xf numFmtId="49" fontId="24" fillId="0" borderId="0" xfId="3" applyNumberFormat="1" applyFont="1" applyFill="1" applyAlignment="1">
      <alignment horizontal="left" vertical="center"/>
    </xf>
    <xf numFmtId="0" fontId="26" fillId="0" borderId="0" xfId="3" applyFont="1" applyFill="1" applyAlignment="1">
      <alignment horizontal="center" vertical="center"/>
    </xf>
    <xf numFmtId="49" fontId="26" fillId="0" borderId="0" xfId="3" applyNumberFormat="1" applyFont="1" applyFill="1" applyAlignment="1">
      <alignment horizontal="center" vertical="center"/>
    </xf>
    <xf numFmtId="0" fontId="10" fillId="0" borderId="0" xfId="3" applyFont="1" applyFill="1" applyAlignment="1">
      <alignment horizontal="center" vertical="center"/>
    </xf>
  </cellXfs>
  <cellStyles count="4">
    <cellStyle name="Comma" xfId="2" builtinId="3"/>
    <cellStyle name="Comma 6" xfId="1"/>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379"/>
  <sheetViews>
    <sheetView view="pageBreakPreview" zoomScale="85" zoomScaleNormal="85" zoomScaleSheetLayoutView="85" workbookViewId="0">
      <selection activeCell="C195" sqref="C195"/>
    </sheetView>
  </sheetViews>
  <sheetFormatPr defaultRowHeight="14.25"/>
  <cols>
    <col min="1" max="1" width="5.28515625" style="21" customWidth="1"/>
    <col min="2" max="2" width="14" style="21" customWidth="1"/>
    <col min="3" max="3" width="33.7109375" style="21" customWidth="1"/>
    <col min="4" max="4" width="2.28515625" style="3" customWidth="1"/>
    <col min="5" max="5" width="9.85546875" style="48" bestFit="1" customWidth="1"/>
    <col min="6" max="6" width="11.7109375" style="49" bestFit="1" customWidth="1"/>
    <col min="7" max="7" width="8.28515625" style="50" customWidth="1"/>
    <col min="8" max="8" width="11.140625" style="50" customWidth="1"/>
    <col min="9" max="9" width="13.7109375" style="3" customWidth="1"/>
    <col min="10" max="10" width="16" style="3" bestFit="1" customWidth="1"/>
    <col min="11" max="11" width="12" style="3" bestFit="1" customWidth="1"/>
    <col min="12" max="16384" width="9.140625" style="3"/>
  </cols>
  <sheetData>
    <row r="1" spans="1:8" ht="26.25" customHeight="1">
      <c r="A1" s="145" t="s">
        <v>70</v>
      </c>
      <c r="B1" s="145"/>
      <c r="C1" s="145"/>
      <c r="D1" s="145"/>
      <c r="E1" s="145"/>
      <c r="F1" s="145"/>
      <c r="G1" s="145"/>
      <c r="H1" s="145"/>
    </row>
    <row r="2" spans="1:8" ht="47.25" customHeight="1">
      <c r="A2" s="146" t="s">
        <v>22</v>
      </c>
      <c r="B2" s="146"/>
      <c r="C2" s="147" t="s">
        <v>104</v>
      </c>
      <c r="D2" s="147"/>
      <c r="E2" s="147"/>
      <c r="F2" s="147"/>
      <c r="G2" s="147"/>
      <c r="H2" s="147"/>
    </row>
    <row r="3" spans="1:8" ht="18" customHeight="1">
      <c r="A3" s="5" t="s">
        <v>28</v>
      </c>
      <c r="B3" s="148" t="s">
        <v>23</v>
      </c>
      <c r="C3" s="149"/>
      <c r="D3" s="150"/>
      <c r="E3" s="6" t="s">
        <v>24</v>
      </c>
      <c r="F3" s="7" t="s">
        <v>25</v>
      </c>
      <c r="G3" s="6" t="s">
        <v>26</v>
      </c>
      <c r="H3" s="6" t="s">
        <v>27</v>
      </c>
    </row>
    <row r="4" spans="1:8" ht="15">
      <c r="A4" s="8"/>
      <c r="B4" s="9"/>
      <c r="C4" s="9"/>
      <c r="D4" s="10"/>
      <c r="E4" s="11"/>
      <c r="F4" s="12"/>
      <c r="G4" s="13"/>
      <c r="H4" s="13"/>
    </row>
    <row r="5" spans="1:8" ht="68.25" customHeight="1">
      <c r="A5" s="14">
        <v>1</v>
      </c>
      <c r="B5" s="138" t="s">
        <v>29</v>
      </c>
      <c r="C5" s="138"/>
      <c r="D5" s="138"/>
      <c r="E5" s="17">
        <v>1658</v>
      </c>
      <c r="F5" s="71">
        <v>3176.25</v>
      </c>
      <c r="G5" s="72" t="s">
        <v>0</v>
      </c>
      <c r="H5" s="123">
        <f>E5*F5/1000</f>
        <v>5266.2224999999999</v>
      </c>
    </row>
    <row r="6" spans="1:8">
      <c r="A6" s="65"/>
      <c r="B6" s="100" t="s">
        <v>51</v>
      </c>
      <c r="C6" s="100"/>
      <c r="D6" s="100"/>
      <c r="E6" s="100"/>
      <c r="F6" s="100"/>
      <c r="G6" s="100"/>
      <c r="H6" s="120"/>
    </row>
    <row r="7" spans="1:8" ht="9.75" customHeight="1">
      <c r="A7" s="14"/>
      <c r="B7" s="18"/>
      <c r="C7" s="2"/>
      <c r="D7" s="19"/>
      <c r="E7" s="17"/>
      <c r="F7" s="22"/>
      <c r="G7" s="16"/>
      <c r="H7" s="16"/>
    </row>
    <row r="8" spans="1:8" ht="29.25" customHeight="1">
      <c r="A8" s="14">
        <v>2</v>
      </c>
      <c r="B8" s="138" t="s">
        <v>1</v>
      </c>
      <c r="C8" s="138"/>
      <c r="D8" s="138"/>
      <c r="E8" s="17">
        <v>839</v>
      </c>
      <c r="F8" s="22">
        <v>8694.9500000000007</v>
      </c>
      <c r="G8" s="16" t="s">
        <v>2</v>
      </c>
      <c r="H8" s="20">
        <f>E8*F8%</f>
        <v>72950.630499999999</v>
      </c>
    </row>
    <row r="9" spans="1:8" ht="14.25" customHeight="1">
      <c r="A9" s="70"/>
      <c r="B9" s="100" t="s">
        <v>52</v>
      </c>
      <c r="C9" s="100"/>
      <c r="D9" s="100"/>
      <c r="E9" s="100"/>
      <c r="F9" s="100"/>
      <c r="G9" s="100"/>
      <c r="H9" s="120"/>
    </row>
    <row r="10" spans="1:8" ht="11.25" customHeight="1">
      <c r="A10" s="14"/>
      <c r="B10" s="18"/>
      <c r="C10" s="2"/>
      <c r="D10" s="19"/>
      <c r="E10" s="15"/>
      <c r="F10" s="73"/>
      <c r="G10" s="74"/>
      <c r="H10" s="16"/>
    </row>
    <row r="11" spans="1:8" ht="30.75" customHeight="1">
      <c r="A11" s="14">
        <v>3</v>
      </c>
      <c r="B11" s="138" t="s">
        <v>6</v>
      </c>
      <c r="C11" s="138"/>
      <c r="D11" s="138"/>
      <c r="E11" s="17">
        <v>1839</v>
      </c>
      <c r="F11" s="22">
        <v>11948.36</v>
      </c>
      <c r="G11" s="16" t="s">
        <v>3</v>
      </c>
      <c r="H11" s="20">
        <f>E11*F11%</f>
        <v>219730.34040000002</v>
      </c>
    </row>
    <row r="12" spans="1:8" ht="14.25" customHeight="1">
      <c r="A12" s="70"/>
      <c r="B12" s="100" t="s">
        <v>53</v>
      </c>
      <c r="C12" s="100"/>
      <c r="D12" s="100"/>
      <c r="E12" s="100"/>
      <c r="F12" s="100"/>
      <c r="G12" s="100"/>
      <c r="H12" s="120"/>
    </row>
    <row r="13" spans="1:8" ht="11.25" customHeight="1">
      <c r="A13" s="70"/>
      <c r="B13" s="82"/>
      <c r="C13" s="82"/>
      <c r="D13" s="82"/>
      <c r="E13" s="82"/>
      <c r="F13" s="82"/>
      <c r="G13" s="82"/>
      <c r="H13" s="120"/>
    </row>
    <row r="14" spans="1:8" ht="45" customHeight="1">
      <c r="A14" s="70">
        <v>4</v>
      </c>
      <c r="B14" s="151" t="s">
        <v>71</v>
      </c>
      <c r="C14" s="151"/>
      <c r="D14" s="151"/>
      <c r="E14" s="22">
        <v>1105</v>
      </c>
      <c r="F14" s="87">
        <v>1512.5</v>
      </c>
      <c r="G14" s="1" t="s">
        <v>0</v>
      </c>
      <c r="H14" s="20">
        <f>E14*F14/1000</f>
        <v>1671.3125</v>
      </c>
    </row>
    <row r="15" spans="1:8">
      <c r="A15" s="70"/>
      <c r="B15" s="133" t="s">
        <v>105</v>
      </c>
      <c r="C15" s="133"/>
      <c r="D15" s="133"/>
      <c r="E15" s="133"/>
      <c r="F15" s="133"/>
      <c r="G15" s="133"/>
      <c r="H15" s="20"/>
    </row>
    <row r="16" spans="1:8" ht="9.75" customHeight="1">
      <c r="A16" s="70"/>
      <c r="B16" s="109"/>
      <c r="C16" s="109"/>
      <c r="D16" s="109"/>
      <c r="E16" s="22"/>
      <c r="F16" s="87"/>
      <c r="G16" s="1"/>
      <c r="H16" s="20"/>
    </row>
    <row r="17" spans="1:8" ht="42.75" customHeight="1">
      <c r="A17" s="70">
        <v>5</v>
      </c>
      <c r="B17" s="151" t="s">
        <v>96</v>
      </c>
      <c r="C17" s="151"/>
      <c r="D17" s="151"/>
      <c r="E17" s="22">
        <v>680</v>
      </c>
      <c r="F17" s="22">
        <v>3630</v>
      </c>
      <c r="G17" s="1" t="s">
        <v>0</v>
      </c>
      <c r="H17" s="20">
        <f>E17*F17/1000</f>
        <v>2468.4</v>
      </c>
    </row>
    <row r="18" spans="1:8">
      <c r="A18" s="70"/>
      <c r="B18" s="133" t="s">
        <v>106</v>
      </c>
      <c r="C18" s="133"/>
      <c r="D18" s="133"/>
      <c r="E18" s="133"/>
      <c r="F18" s="133"/>
      <c r="G18" s="133"/>
      <c r="H18" s="120"/>
    </row>
    <row r="19" spans="1:8">
      <c r="A19" s="70"/>
      <c r="B19" s="82"/>
      <c r="C19" s="82"/>
      <c r="D19" s="82"/>
      <c r="E19" s="82"/>
      <c r="F19" s="82"/>
      <c r="G19" s="82"/>
      <c r="H19" s="120"/>
    </row>
    <row r="20" spans="1:8" ht="33.75" customHeight="1">
      <c r="A20" s="70">
        <v>6</v>
      </c>
      <c r="B20" s="142" t="s">
        <v>20</v>
      </c>
      <c r="C20" s="142"/>
      <c r="D20" s="142"/>
      <c r="E20" s="88">
        <v>330</v>
      </c>
      <c r="F20" s="22">
        <v>1141.25</v>
      </c>
      <c r="G20" s="16" t="s">
        <v>2</v>
      </c>
      <c r="H20" s="20">
        <f>E20*F20%</f>
        <v>3766.125</v>
      </c>
    </row>
    <row r="21" spans="1:8">
      <c r="A21" s="70"/>
      <c r="B21" s="100" t="s">
        <v>58</v>
      </c>
      <c r="C21" s="100"/>
      <c r="D21" s="100"/>
      <c r="E21" s="100"/>
      <c r="F21" s="100"/>
      <c r="G21" s="100"/>
      <c r="H21" s="120"/>
    </row>
    <row r="22" spans="1:8">
      <c r="A22" s="14"/>
      <c r="B22" s="23"/>
      <c r="C22" s="2"/>
      <c r="D22" s="19"/>
      <c r="E22" s="15"/>
      <c r="F22" s="22"/>
      <c r="G22" s="16"/>
      <c r="H22" s="20"/>
    </row>
    <row r="23" spans="1:8" ht="115.5" customHeight="1">
      <c r="A23" s="14">
        <v>7</v>
      </c>
      <c r="B23" s="138" t="s">
        <v>50</v>
      </c>
      <c r="C23" s="138"/>
      <c r="D23" s="138"/>
      <c r="E23" s="17">
        <v>781</v>
      </c>
      <c r="F23" s="22">
        <v>337</v>
      </c>
      <c r="G23" s="16" t="s">
        <v>7</v>
      </c>
      <c r="H23" s="20">
        <f>E23*F23</f>
        <v>263197</v>
      </c>
    </row>
    <row r="24" spans="1:8">
      <c r="A24" s="70"/>
      <c r="B24" s="100" t="s">
        <v>54</v>
      </c>
      <c r="C24" s="100"/>
      <c r="D24" s="100"/>
      <c r="E24" s="100"/>
      <c r="F24" s="100"/>
      <c r="G24" s="100"/>
      <c r="H24" s="120"/>
    </row>
    <row r="25" spans="1:8">
      <c r="A25" s="14"/>
      <c r="B25" s="23"/>
      <c r="C25" s="2"/>
      <c r="D25" s="19"/>
      <c r="E25" s="15"/>
      <c r="F25" s="22"/>
      <c r="G25" s="16"/>
      <c r="H25" s="20"/>
    </row>
    <row r="26" spans="1:8" ht="76.5" customHeight="1">
      <c r="A26" s="14">
        <v>8</v>
      </c>
      <c r="B26" s="138" t="s">
        <v>8</v>
      </c>
      <c r="C26" s="138"/>
      <c r="D26" s="138"/>
      <c r="E26" s="115">
        <v>34.866</v>
      </c>
      <c r="F26" s="22">
        <v>5001.7</v>
      </c>
      <c r="G26" s="16" t="s">
        <v>4</v>
      </c>
      <c r="H26" s="20">
        <f>E26*F26</f>
        <v>174389.27219999998</v>
      </c>
    </row>
    <row r="27" spans="1:8">
      <c r="A27" s="70"/>
      <c r="B27" s="100" t="s">
        <v>55</v>
      </c>
      <c r="C27" s="100"/>
      <c r="D27" s="100"/>
      <c r="E27" s="100"/>
      <c r="F27" s="100"/>
      <c r="G27" s="100"/>
      <c r="H27" s="120"/>
    </row>
    <row r="28" spans="1:8" ht="13.5" customHeight="1">
      <c r="A28" s="70"/>
      <c r="B28" s="82"/>
      <c r="C28" s="82"/>
      <c r="D28" s="82"/>
      <c r="E28" s="82"/>
      <c r="F28" s="82"/>
      <c r="G28" s="82"/>
      <c r="H28" s="120"/>
    </row>
    <row r="29" spans="1:8" ht="36" customHeight="1">
      <c r="A29" s="70">
        <v>9</v>
      </c>
      <c r="B29" s="142" t="s">
        <v>17</v>
      </c>
      <c r="C29" s="142"/>
      <c r="D29" s="142"/>
      <c r="E29" s="17">
        <v>2151</v>
      </c>
      <c r="F29" s="22">
        <v>12674.36</v>
      </c>
      <c r="G29" s="16" t="s">
        <v>2</v>
      </c>
      <c r="H29" s="20">
        <f>E29*F29%</f>
        <v>272625.48359999998</v>
      </c>
    </row>
    <row r="30" spans="1:8" ht="30" customHeight="1">
      <c r="A30" s="70"/>
      <c r="B30" s="100" t="s">
        <v>59</v>
      </c>
      <c r="C30" s="100"/>
      <c r="D30" s="100"/>
      <c r="E30" s="100"/>
      <c r="F30" s="100"/>
      <c r="G30" s="100"/>
      <c r="H30" s="120"/>
    </row>
    <row r="31" spans="1:8">
      <c r="A31" s="70"/>
      <c r="B31" s="82"/>
      <c r="C31" s="82"/>
      <c r="D31" s="82"/>
      <c r="E31" s="82"/>
      <c r="F31" s="82"/>
      <c r="G31" s="82"/>
      <c r="H31" s="120"/>
    </row>
    <row r="32" spans="1:8" ht="30" customHeight="1">
      <c r="A32" s="70">
        <v>10</v>
      </c>
      <c r="B32" s="138" t="s">
        <v>11</v>
      </c>
      <c r="C32" s="138"/>
      <c r="D32" s="138"/>
      <c r="E32" s="17">
        <v>2988</v>
      </c>
      <c r="F32" s="22">
        <v>2206.6</v>
      </c>
      <c r="G32" s="16" t="s">
        <v>3</v>
      </c>
      <c r="H32" s="20">
        <f>E32*F32%</f>
        <v>65933.207999999999</v>
      </c>
    </row>
    <row r="33" spans="1:9">
      <c r="A33" s="70"/>
      <c r="B33" s="100" t="s">
        <v>56</v>
      </c>
      <c r="C33" s="100"/>
      <c r="D33" s="100"/>
      <c r="E33" s="100"/>
      <c r="F33" s="100"/>
      <c r="G33" s="16"/>
      <c r="H33" s="20"/>
    </row>
    <row r="34" spans="1:9" ht="15" customHeight="1">
      <c r="A34" s="70"/>
      <c r="B34" s="112"/>
      <c r="C34" s="112"/>
      <c r="D34" s="112"/>
      <c r="E34" s="17"/>
      <c r="F34" s="22"/>
      <c r="G34" s="16"/>
      <c r="H34" s="20"/>
    </row>
    <row r="35" spans="1:9" s="53" customFormat="1" ht="31.5" customHeight="1">
      <c r="A35" s="70">
        <v>11</v>
      </c>
      <c r="B35" s="138" t="s">
        <v>12</v>
      </c>
      <c r="C35" s="138"/>
      <c r="D35" s="138"/>
      <c r="E35" s="17">
        <v>2988</v>
      </c>
      <c r="F35" s="22">
        <v>2197.52</v>
      </c>
      <c r="G35" s="16" t="s">
        <v>3</v>
      </c>
      <c r="H35" s="20">
        <f>E35*F35%</f>
        <v>65661.897599999997</v>
      </c>
      <c r="I35" s="3"/>
    </row>
    <row r="36" spans="1:9">
      <c r="A36" s="70"/>
      <c r="B36" s="100" t="s">
        <v>57</v>
      </c>
      <c r="C36" s="100"/>
      <c r="D36" s="100"/>
      <c r="E36" s="100"/>
      <c r="F36" s="100"/>
      <c r="G36" s="100"/>
      <c r="H36" s="120"/>
    </row>
    <row r="37" spans="1:9" s="53" customFormat="1">
      <c r="A37" s="70"/>
      <c r="B37" s="111"/>
      <c r="C37" s="111"/>
      <c r="D37" s="111"/>
      <c r="E37" s="111"/>
      <c r="F37" s="111"/>
      <c r="G37" s="111"/>
      <c r="H37" s="120"/>
      <c r="I37" s="3"/>
    </row>
    <row r="38" spans="1:9" s="53" customFormat="1" ht="33" customHeight="1">
      <c r="A38" s="70">
        <v>12</v>
      </c>
      <c r="B38" s="157" t="s">
        <v>95</v>
      </c>
      <c r="C38" s="157"/>
      <c r="D38" s="83"/>
      <c r="E38" s="96">
        <v>1068</v>
      </c>
      <c r="F38" s="95">
        <v>1287.44</v>
      </c>
      <c r="G38" s="95" t="s">
        <v>3</v>
      </c>
      <c r="H38" s="20">
        <f>E38*F38/100</f>
        <v>13749.859200000001</v>
      </c>
      <c r="I38" s="3"/>
    </row>
    <row r="39" spans="1:9">
      <c r="A39" s="70"/>
      <c r="B39" s="137" t="s">
        <v>79</v>
      </c>
      <c r="C39" s="137"/>
      <c r="D39" s="137"/>
      <c r="E39" s="137"/>
      <c r="F39" s="137"/>
      <c r="G39" s="137"/>
      <c r="H39" s="120"/>
    </row>
    <row r="40" spans="1:9" s="53" customFormat="1">
      <c r="A40" s="70"/>
      <c r="B40" s="106"/>
      <c r="C40" s="106"/>
      <c r="D40" s="106"/>
      <c r="E40" s="106"/>
      <c r="F40" s="106"/>
      <c r="G40" s="106"/>
      <c r="H40" s="120"/>
      <c r="I40" s="3"/>
    </row>
    <row r="41" spans="1:9" s="53" customFormat="1" ht="73.5" customHeight="1">
      <c r="A41" s="70">
        <v>13</v>
      </c>
      <c r="B41" s="155" t="s">
        <v>97</v>
      </c>
      <c r="C41" s="155"/>
      <c r="D41" s="155"/>
      <c r="E41" s="64">
        <v>207</v>
      </c>
      <c r="F41" s="64">
        <v>19.36</v>
      </c>
      <c r="G41" s="52" t="s">
        <v>10</v>
      </c>
      <c r="H41" s="124">
        <f>E41*F41</f>
        <v>4007.52</v>
      </c>
      <c r="I41" s="3"/>
    </row>
    <row r="42" spans="1:9" ht="14.25" customHeight="1">
      <c r="A42" s="70"/>
      <c r="B42" s="137" t="s">
        <v>98</v>
      </c>
      <c r="C42" s="137"/>
      <c r="D42" s="137"/>
      <c r="E42" s="137"/>
      <c r="F42" s="137"/>
      <c r="G42" s="116"/>
      <c r="H42" s="125"/>
    </row>
    <row r="43" spans="1:9" s="53" customFormat="1">
      <c r="A43" s="70"/>
      <c r="B43" s="106"/>
      <c r="C43" s="106"/>
      <c r="D43" s="106"/>
      <c r="E43" s="106"/>
      <c r="F43" s="106"/>
      <c r="G43" s="106"/>
      <c r="H43" s="120"/>
      <c r="I43" s="3"/>
    </row>
    <row r="44" spans="1:9" s="53" customFormat="1" ht="33.75" customHeight="1">
      <c r="A44" s="70">
        <v>14</v>
      </c>
      <c r="B44" s="140" t="s">
        <v>89</v>
      </c>
      <c r="C44" s="140"/>
      <c r="D44" s="140"/>
      <c r="E44" s="64">
        <v>64</v>
      </c>
      <c r="F44" s="64">
        <v>58.11</v>
      </c>
      <c r="G44" s="52" t="s">
        <v>42</v>
      </c>
      <c r="H44" s="126">
        <f>E44*F44</f>
        <v>3719.04</v>
      </c>
      <c r="I44" s="3"/>
    </row>
    <row r="45" spans="1:9" s="53" customFormat="1" ht="18.75" customHeight="1">
      <c r="A45" s="70"/>
      <c r="B45" s="137" t="s">
        <v>90</v>
      </c>
      <c r="C45" s="137"/>
      <c r="D45" s="137"/>
      <c r="E45" s="137"/>
      <c r="F45" s="137"/>
      <c r="G45" s="98"/>
      <c r="H45" s="127"/>
      <c r="I45" s="3"/>
    </row>
    <row r="46" spans="1:9">
      <c r="A46" s="70"/>
      <c r="B46" s="107"/>
      <c r="C46" s="107"/>
      <c r="D46" s="107"/>
      <c r="E46" s="107"/>
      <c r="F46" s="107"/>
      <c r="G46" s="107"/>
      <c r="H46" s="127"/>
    </row>
    <row r="47" spans="1:9" s="53" customFormat="1" ht="33.75" customHeight="1">
      <c r="A47" s="70">
        <v>15</v>
      </c>
      <c r="B47" s="151" t="s">
        <v>72</v>
      </c>
      <c r="C47" s="151"/>
      <c r="D47" s="151"/>
      <c r="E47" s="22">
        <v>593</v>
      </c>
      <c r="F47" s="1">
        <v>3015.76</v>
      </c>
      <c r="G47" s="1" t="s">
        <v>3</v>
      </c>
      <c r="H47" s="20">
        <f>E47*F47%</f>
        <v>17883.4568</v>
      </c>
      <c r="I47" s="3"/>
    </row>
    <row r="48" spans="1:9" s="53" customFormat="1">
      <c r="A48" s="70"/>
      <c r="B48" s="137" t="s">
        <v>107</v>
      </c>
      <c r="C48" s="137"/>
      <c r="D48" s="137"/>
      <c r="E48" s="137"/>
      <c r="F48" s="137"/>
      <c r="G48" s="1"/>
      <c r="H48" s="20"/>
      <c r="I48" s="3"/>
    </row>
    <row r="49" spans="1:9">
      <c r="A49" s="70"/>
      <c r="B49" s="109"/>
      <c r="C49" s="109"/>
      <c r="D49" s="109"/>
      <c r="E49" s="22"/>
      <c r="F49" s="1"/>
      <c r="G49" s="1"/>
      <c r="H49" s="20"/>
    </row>
    <row r="50" spans="1:9" s="53" customFormat="1">
      <c r="A50" s="70">
        <v>16</v>
      </c>
      <c r="B50" s="154" t="s">
        <v>86</v>
      </c>
      <c r="C50" s="154"/>
      <c r="D50" s="154"/>
      <c r="E50" s="48"/>
      <c r="F50" s="49"/>
      <c r="G50" s="50"/>
      <c r="H50" s="20"/>
      <c r="I50" s="3"/>
    </row>
    <row r="51" spans="1:9">
      <c r="A51" s="70" t="s">
        <v>83</v>
      </c>
      <c r="B51" s="94" t="s">
        <v>87</v>
      </c>
      <c r="C51" s="93"/>
      <c r="D51" s="84"/>
      <c r="E51" s="22">
        <v>576</v>
      </c>
      <c r="F51" s="75">
        <v>4411.82</v>
      </c>
      <c r="G51" s="95" t="s">
        <v>2</v>
      </c>
      <c r="H51" s="20">
        <f>E51*F51%</f>
        <v>25412.083199999997</v>
      </c>
    </row>
    <row r="52" spans="1:9">
      <c r="A52" s="70"/>
      <c r="B52" s="137" t="s">
        <v>88</v>
      </c>
      <c r="C52" s="137"/>
      <c r="D52" s="137"/>
      <c r="E52" s="137"/>
      <c r="F52" s="137"/>
      <c r="G52" s="137"/>
      <c r="H52" s="127"/>
    </row>
    <row r="53" spans="1:9">
      <c r="A53" s="70"/>
      <c r="B53" s="107"/>
      <c r="C53" s="107"/>
      <c r="D53" s="107"/>
      <c r="E53" s="107"/>
      <c r="F53" s="107"/>
      <c r="G53" s="107"/>
      <c r="H53" s="127"/>
    </row>
    <row r="54" spans="1:9">
      <c r="A54" s="70" t="s">
        <v>84</v>
      </c>
      <c r="B54" s="94" t="s">
        <v>48</v>
      </c>
      <c r="C54" s="107"/>
      <c r="D54" s="107"/>
      <c r="E54" s="117">
        <v>1611</v>
      </c>
      <c r="F54" s="117">
        <v>3275.5</v>
      </c>
      <c r="G54" s="95" t="s">
        <v>2</v>
      </c>
      <c r="H54" s="128">
        <f>E54*F54%</f>
        <v>52768.305000000008</v>
      </c>
    </row>
    <row r="55" spans="1:9">
      <c r="A55" s="70"/>
      <c r="B55" s="137" t="s">
        <v>108</v>
      </c>
      <c r="C55" s="137"/>
      <c r="D55" s="137"/>
      <c r="E55" s="137"/>
      <c r="F55" s="137"/>
      <c r="G55" s="95"/>
      <c r="H55" s="128"/>
    </row>
    <row r="56" spans="1:9" ht="10.5" customHeight="1">
      <c r="A56" s="70"/>
      <c r="B56" s="94"/>
      <c r="C56" s="107"/>
      <c r="D56" s="107"/>
      <c r="E56" s="117"/>
      <c r="F56" s="117"/>
      <c r="G56" s="95"/>
      <c r="H56" s="128"/>
    </row>
    <row r="57" spans="1:9" ht="9" customHeight="1">
      <c r="A57" s="70"/>
      <c r="B57" s="94"/>
      <c r="C57" s="107"/>
      <c r="D57" s="107"/>
      <c r="E57" s="117"/>
      <c r="F57" s="117"/>
      <c r="G57" s="95"/>
      <c r="H57" s="128"/>
    </row>
    <row r="58" spans="1:9" ht="72" customHeight="1">
      <c r="A58" s="70">
        <v>17</v>
      </c>
      <c r="B58" s="152" t="s">
        <v>99</v>
      </c>
      <c r="C58" s="152"/>
      <c r="D58" s="152"/>
      <c r="E58" s="97">
        <v>120</v>
      </c>
      <c r="F58" s="1">
        <v>10962.34</v>
      </c>
      <c r="G58" s="1" t="s">
        <v>35</v>
      </c>
      <c r="H58" s="129">
        <f>E58*F58%</f>
        <v>13154.808000000001</v>
      </c>
    </row>
    <row r="59" spans="1:9">
      <c r="A59" s="70"/>
      <c r="B59" s="137" t="s">
        <v>109</v>
      </c>
      <c r="C59" s="137"/>
      <c r="D59" s="137"/>
      <c r="E59" s="137"/>
      <c r="F59" s="137"/>
      <c r="G59" s="95"/>
      <c r="H59" s="128"/>
    </row>
    <row r="60" spans="1:9" s="53" customFormat="1" ht="8.25" customHeight="1">
      <c r="A60" s="70"/>
      <c r="B60" s="94"/>
      <c r="C60" s="107"/>
      <c r="D60" s="107"/>
      <c r="E60" s="117"/>
      <c r="F60" s="117"/>
      <c r="G60" s="95"/>
      <c r="H60" s="128"/>
      <c r="I60" s="3"/>
    </row>
    <row r="61" spans="1:9" ht="102.75" customHeight="1">
      <c r="A61" s="70">
        <v>18</v>
      </c>
      <c r="B61" s="139" t="s">
        <v>78</v>
      </c>
      <c r="C61" s="139"/>
      <c r="D61" s="107"/>
      <c r="E61" s="117"/>
      <c r="F61" s="117"/>
      <c r="G61" s="95"/>
      <c r="H61" s="128"/>
    </row>
    <row r="62" spans="1:9" s="53" customFormat="1" ht="14.25" customHeight="1">
      <c r="A62" s="70" t="s">
        <v>83</v>
      </c>
      <c r="B62" s="91" t="s">
        <v>80</v>
      </c>
      <c r="C62" s="21"/>
      <c r="D62" s="112"/>
      <c r="E62" s="22">
        <v>70</v>
      </c>
      <c r="F62" s="64">
        <v>228.9</v>
      </c>
      <c r="G62" s="52" t="s">
        <v>13</v>
      </c>
      <c r="H62" s="130">
        <f>E62*F62</f>
        <v>16023</v>
      </c>
      <c r="I62" s="3"/>
    </row>
    <row r="63" spans="1:9" s="53" customFormat="1">
      <c r="A63" s="70"/>
      <c r="B63" s="137" t="s">
        <v>81</v>
      </c>
      <c r="C63" s="137"/>
      <c r="D63" s="137"/>
      <c r="E63" s="137"/>
      <c r="F63" s="137"/>
      <c r="G63" s="137"/>
      <c r="H63" s="127"/>
      <c r="I63" s="3"/>
    </row>
    <row r="64" spans="1:9" ht="9.75" customHeight="1">
      <c r="A64" s="70"/>
      <c r="B64" s="107"/>
      <c r="C64" s="107"/>
      <c r="D64" s="107"/>
      <c r="E64" s="107"/>
      <c r="F64" s="107"/>
      <c r="G64" s="107"/>
      <c r="H64" s="127"/>
    </row>
    <row r="65" spans="1:9" s="53" customFormat="1" ht="15">
      <c r="A65" s="70" t="s">
        <v>84</v>
      </c>
      <c r="B65" s="92" t="s">
        <v>82</v>
      </c>
      <c r="C65" s="2"/>
      <c r="D65" s="19"/>
      <c r="E65" s="22">
        <v>180</v>
      </c>
      <c r="F65" s="22">
        <v>240.5</v>
      </c>
      <c r="G65" s="52" t="s">
        <v>13</v>
      </c>
      <c r="H65" s="28">
        <f>E65*F65</f>
        <v>43290</v>
      </c>
      <c r="I65" s="3"/>
    </row>
    <row r="66" spans="1:9" s="53" customFormat="1">
      <c r="A66" s="70"/>
      <c r="B66" s="137" t="s">
        <v>110</v>
      </c>
      <c r="C66" s="137"/>
      <c r="D66" s="137"/>
      <c r="E66" s="137"/>
      <c r="F66" s="137"/>
      <c r="G66" s="107"/>
      <c r="H66" s="127"/>
      <c r="I66" s="3"/>
    </row>
    <row r="67" spans="1:9">
      <c r="A67" s="70"/>
      <c r="B67" s="109"/>
      <c r="C67" s="109"/>
      <c r="D67" s="109"/>
      <c r="E67" s="22"/>
      <c r="F67" s="1"/>
      <c r="G67" s="1"/>
      <c r="H67" s="20"/>
    </row>
    <row r="68" spans="1:9" s="53" customFormat="1">
      <c r="A68" s="70"/>
      <c r="B68" s="109"/>
      <c r="C68" s="109"/>
      <c r="D68" s="109"/>
      <c r="E68" s="22"/>
      <c r="F68" s="1"/>
      <c r="G68" s="1"/>
      <c r="H68" s="20"/>
      <c r="I68" s="3"/>
    </row>
    <row r="69" spans="1:9" ht="63" customHeight="1">
      <c r="A69" s="70">
        <v>19</v>
      </c>
      <c r="B69" s="153" t="s">
        <v>16</v>
      </c>
      <c r="C69" s="153"/>
      <c r="D69" s="153"/>
      <c r="E69" s="22">
        <v>80</v>
      </c>
      <c r="F69" s="87">
        <v>180.5</v>
      </c>
      <c r="G69" s="1" t="s">
        <v>5</v>
      </c>
      <c r="H69" s="28">
        <f>E69*F69</f>
        <v>14440</v>
      </c>
    </row>
    <row r="70" spans="1:9" ht="14.25" customHeight="1">
      <c r="A70" s="70"/>
      <c r="B70" s="137" t="s">
        <v>111</v>
      </c>
      <c r="C70" s="137"/>
      <c r="D70" s="137"/>
      <c r="E70" s="137"/>
      <c r="F70" s="137"/>
      <c r="G70" s="1"/>
      <c r="H70" s="20"/>
    </row>
    <row r="71" spans="1:9">
      <c r="A71" s="70"/>
      <c r="B71" s="109"/>
      <c r="C71" s="109"/>
      <c r="D71" s="109"/>
      <c r="E71" s="22"/>
      <c r="F71" s="1"/>
      <c r="G71" s="1"/>
      <c r="H71" s="20"/>
    </row>
    <row r="72" spans="1:9" s="53" customFormat="1" ht="71.25" customHeight="1">
      <c r="A72" s="14">
        <v>20</v>
      </c>
      <c r="B72" s="134" t="s">
        <v>15</v>
      </c>
      <c r="C72" s="134"/>
      <c r="D72" s="134"/>
      <c r="E72" s="22">
        <v>187</v>
      </c>
      <c r="F72" s="75">
        <v>902.93</v>
      </c>
      <c r="G72" s="52" t="s">
        <v>14</v>
      </c>
      <c r="H72" s="28">
        <f>E72*F72</f>
        <v>168847.91</v>
      </c>
      <c r="I72" s="3"/>
    </row>
    <row r="73" spans="1:9">
      <c r="A73" s="14"/>
      <c r="B73" s="137" t="s">
        <v>85</v>
      </c>
      <c r="C73" s="137"/>
      <c r="D73" s="137"/>
      <c r="E73" s="137"/>
      <c r="F73" s="137"/>
      <c r="G73" s="98"/>
      <c r="H73" s="127"/>
    </row>
    <row r="74" spans="1:9" s="53" customFormat="1" ht="14.25" customHeight="1">
      <c r="A74" s="70"/>
      <c r="B74" s="107"/>
      <c r="C74" s="107"/>
      <c r="D74" s="107"/>
      <c r="E74" s="107"/>
      <c r="F74" s="107"/>
      <c r="G74" s="107"/>
      <c r="H74" s="127"/>
      <c r="I74" s="3"/>
    </row>
    <row r="75" spans="1:9" ht="15" hidden="1" customHeight="1">
      <c r="A75" s="70">
        <v>21</v>
      </c>
      <c r="B75" s="102" t="s">
        <v>93</v>
      </c>
      <c r="C75" s="102"/>
      <c r="D75" s="102"/>
      <c r="E75" s="101">
        <v>696</v>
      </c>
      <c r="F75" s="16">
        <v>829.95</v>
      </c>
      <c r="G75" s="16" t="s">
        <v>35</v>
      </c>
      <c r="H75" s="103">
        <f>E75*F75%</f>
        <v>5776.4520000000002</v>
      </c>
    </row>
    <row r="76" spans="1:9" ht="14.25" hidden="1" customHeight="1">
      <c r="A76" s="70"/>
      <c r="B76" s="104" t="s">
        <v>94</v>
      </c>
      <c r="C76" s="104"/>
      <c r="D76" s="104"/>
      <c r="E76" s="104"/>
      <c r="F76" s="16"/>
      <c r="G76" s="16"/>
      <c r="H76" s="20"/>
    </row>
    <row r="77" spans="1:9" ht="15" hidden="1" customHeight="1">
      <c r="A77" s="70"/>
      <c r="B77" s="109"/>
      <c r="C77" s="109"/>
      <c r="D77" s="109"/>
      <c r="E77" s="22"/>
      <c r="F77" s="1"/>
      <c r="G77" s="1"/>
      <c r="H77" s="20"/>
    </row>
    <row r="78" spans="1:9" ht="15" hidden="1" customHeight="1">
      <c r="A78" s="70">
        <v>19</v>
      </c>
      <c r="B78" s="151" t="s">
        <v>74</v>
      </c>
      <c r="C78" s="151"/>
      <c r="D78" s="151"/>
      <c r="E78" s="22">
        <v>2498</v>
      </c>
      <c r="F78" s="87">
        <v>555</v>
      </c>
      <c r="G78" s="1" t="s">
        <v>3</v>
      </c>
      <c r="H78" s="20">
        <f>E78*F78%</f>
        <v>13863.9</v>
      </c>
    </row>
    <row r="79" spans="1:9" ht="15" hidden="1" customHeight="1">
      <c r="A79" s="70"/>
      <c r="B79" s="111" t="s">
        <v>76</v>
      </c>
      <c r="C79" s="111"/>
      <c r="D79" s="111"/>
      <c r="E79" s="111"/>
      <c r="F79" s="111"/>
      <c r="G79" s="111"/>
      <c r="H79" s="120"/>
    </row>
    <row r="80" spans="1:9" ht="15" hidden="1" customHeight="1">
      <c r="A80" s="70"/>
      <c r="B80" s="111"/>
      <c r="C80" s="111"/>
      <c r="D80" s="111"/>
      <c r="E80" s="111"/>
      <c r="F80" s="111"/>
      <c r="G80" s="111"/>
      <c r="H80" s="120"/>
    </row>
    <row r="81" spans="1:8" ht="15" hidden="1" customHeight="1">
      <c r="A81" s="70">
        <v>20</v>
      </c>
      <c r="B81" s="158" t="s">
        <v>73</v>
      </c>
      <c r="C81" s="158"/>
      <c r="D81" s="158"/>
      <c r="E81" s="22">
        <v>3523</v>
      </c>
      <c r="F81" s="89">
        <v>1428.35</v>
      </c>
      <c r="G81" s="89" t="s">
        <v>35</v>
      </c>
      <c r="H81" s="20">
        <f>E81*F81%</f>
        <v>50320.770499999991</v>
      </c>
    </row>
    <row r="82" spans="1:8" ht="15" hidden="1" customHeight="1">
      <c r="A82" s="70"/>
      <c r="B82" s="111" t="s">
        <v>75</v>
      </c>
      <c r="C82" s="111"/>
      <c r="D82" s="111"/>
      <c r="E82" s="111"/>
      <c r="F82" s="111"/>
      <c r="G82" s="111"/>
      <c r="H82" s="120"/>
    </row>
    <row r="83" spans="1:8" ht="15" hidden="1" customHeight="1">
      <c r="A83" s="70"/>
      <c r="B83" s="111"/>
      <c r="C83" s="111"/>
      <c r="D83" s="111"/>
      <c r="E83" s="111"/>
      <c r="F83" s="111"/>
      <c r="G83" s="111"/>
      <c r="H83" s="120"/>
    </row>
    <row r="84" spans="1:8" ht="15" hidden="1" customHeight="1">
      <c r="A84" s="70">
        <v>23</v>
      </c>
      <c r="B84" s="151" t="s">
        <v>77</v>
      </c>
      <c r="C84" s="151"/>
      <c r="D84" s="151"/>
      <c r="E84" s="22">
        <v>7964</v>
      </c>
      <c r="F84" s="22">
        <v>660</v>
      </c>
      <c r="G84" s="1" t="s">
        <v>2</v>
      </c>
      <c r="H84" s="20">
        <f>E84*F84%</f>
        <v>52562.399999999994</v>
      </c>
    </row>
    <row r="85" spans="1:8" ht="15" hidden="1" customHeight="1">
      <c r="A85" s="70"/>
      <c r="B85" s="109"/>
      <c r="C85" s="109"/>
      <c r="D85" s="109"/>
      <c r="E85" s="22"/>
      <c r="F85" s="85"/>
      <c r="G85" s="86"/>
      <c r="H85" s="20"/>
    </row>
    <row r="86" spans="1:8" ht="15" hidden="1" customHeight="1">
      <c r="C86" s="90"/>
      <c r="D86" s="19"/>
      <c r="E86" s="34"/>
      <c r="F86" s="22"/>
      <c r="G86" s="16"/>
      <c r="H86" s="20"/>
    </row>
    <row r="87" spans="1:8" ht="15" hidden="1" customHeight="1">
      <c r="A87" s="70">
        <v>24</v>
      </c>
    </row>
    <row r="88" spans="1:8" ht="15" hidden="1" customHeight="1">
      <c r="A88" s="70"/>
      <c r="H88" s="127"/>
    </row>
    <row r="89" spans="1:8" ht="15" hidden="1" customHeight="1">
      <c r="A89" s="51"/>
      <c r="B89" s="55"/>
      <c r="C89" s="108"/>
      <c r="D89" s="56"/>
      <c r="E89" s="58"/>
      <c r="F89" s="64"/>
      <c r="G89" s="52"/>
      <c r="H89" s="124"/>
    </row>
    <row r="90" spans="1:8" ht="45" hidden="1" customHeight="1">
      <c r="A90" s="51">
        <v>25</v>
      </c>
      <c r="B90" s="53"/>
      <c r="C90" s="53"/>
      <c r="D90" s="108"/>
      <c r="E90" s="62"/>
      <c r="F90" s="64"/>
      <c r="G90" s="52"/>
      <c r="H90" s="124"/>
    </row>
    <row r="91" spans="1:8" ht="15" hidden="1" customHeight="1">
      <c r="A91" s="51"/>
      <c r="B91" s="59" t="s">
        <v>48</v>
      </c>
      <c r="C91" s="60"/>
      <c r="D91" s="56"/>
      <c r="E91" s="62">
        <v>60</v>
      </c>
      <c r="F91" s="75">
        <v>3275.5</v>
      </c>
      <c r="G91" s="76" t="s">
        <v>2</v>
      </c>
      <c r="H91" s="124">
        <f>E91*F91%</f>
        <v>1965.3000000000002</v>
      </c>
    </row>
    <row r="92" spans="1:8" ht="14.25" hidden="1" customHeight="1">
      <c r="A92" s="70"/>
      <c r="B92" s="133" t="s">
        <v>60</v>
      </c>
      <c r="C92" s="133"/>
      <c r="D92" s="133"/>
      <c r="E92" s="133"/>
      <c r="F92" s="133"/>
      <c r="G92" s="133"/>
      <c r="H92" s="133"/>
    </row>
    <row r="93" spans="1:8" ht="88.5" hidden="1" customHeight="1">
      <c r="A93" s="51"/>
      <c r="B93" s="61"/>
      <c r="C93" s="108"/>
      <c r="D93" s="56"/>
      <c r="E93" s="58"/>
      <c r="F93" s="64"/>
      <c r="G93" s="52"/>
      <c r="H93" s="124"/>
    </row>
    <row r="94" spans="1:8" ht="14.25" hidden="1" customHeight="1">
      <c r="A94" s="51">
        <v>15</v>
      </c>
      <c r="B94" s="159" t="s">
        <v>49</v>
      </c>
      <c r="C94" s="159"/>
      <c r="D94" s="159"/>
      <c r="E94" s="62">
        <v>198</v>
      </c>
      <c r="F94" s="64">
        <v>14429.25</v>
      </c>
      <c r="G94" s="76" t="s">
        <v>2</v>
      </c>
      <c r="H94" s="124">
        <f>E94*F94%</f>
        <v>28569.914999999997</v>
      </c>
    </row>
    <row r="95" spans="1:8" ht="14.25" hidden="1" customHeight="1">
      <c r="A95" s="70"/>
      <c r="B95" s="133" t="s">
        <v>61</v>
      </c>
      <c r="C95" s="133"/>
      <c r="D95" s="133"/>
      <c r="E95" s="133"/>
      <c r="F95" s="133"/>
      <c r="G95" s="133"/>
      <c r="H95" s="133"/>
    </row>
    <row r="96" spans="1:8" ht="14.25" hidden="1" customHeight="1">
      <c r="A96" s="51"/>
      <c r="B96" s="61"/>
      <c r="C96" s="108"/>
      <c r="D96" s="56"/>
      <c r="E96" s="34"/>
      <c r="F96" s="22"/>
      <c r="G96" s="16"/>
      <c r="H96" s="20"/>
    </row>
    <row r="97" spans="1:8" ht="14.25" hidden="1" customHeight="1">
      <c r="A97" s="70">
        <v>16</v>
      </c>
      <c r="B97" s="138" t="s">
        <v>37</v>
      </c>
      <c r="C97" s="138"/>
      <c r="D97" s="138"/>
      <c r="E97" s="32">
        <v>198</v>
      </c>
      <c r="F97" s="22">
        <v>34520.31</v>
      </c>
      <c r="G97" s="16" t="s">
        <v>3</v>
      </c>
      <c r="H97" s="20">
        <f>E97*F97%</f>
        <v>68350.213799999983</v>
      </c>
    </row>
    <row r="98" spans="1:8" ht="14.25" hidden="1" customHeight="1">
      <c r="A98" s="70"/>
      <c r="B98" s="133" t="s">
        <v>63</v>
      </c>
      <c r="C98" s="133"/>
      <c r="D98" s="133"/>
      <c r="E98" s="133"/>
      <c r="F98" s="133"/>
      <c r="G98" s="133"/>
      <c r="H98" s="133"/>
    </row>
    <row r="99" spans="1:8" ht="14.25" hidden="1" customHeight="1">
      <c r="A99" s="70"/>
      <c r="B99" s="18"/>
      <c r="C99" s="35"/>
      <c r="D99" s="19"/>
      <c r="E99" s="32"/>
      <c r="F99" s="22" t="s">
        <v>40</v>
      </c>
      <c r="G99" s="16"/>
      <c r="H99" s="20"/>
    </row>
    <row r="100" spans="1:8" ht="14.25" hidden="1" customHeight="1">
      <c r="A100" s="70">
        <v>17</v>
      </c>
      <c r="B100" s="142" t="s">
        <v>34</v>
      </c>
      <c r="C100" s="142"/>
      <c r="D100" s="142"/>
      <c r="E100" s="32">
        <v>148</v>
      </c>
      <c r="F100" s="22">
        <v>27747.06</v>
      </c>
      <c r="G100" s="16" t="s">
        <v>35</v>
      </c>
      <c r="H100" s="28">
        <f>E100*F100%</f>
        <v>41065.648799999995</v>
      </c>
    </row>
    <row r="101" spans="1:8" ht="14.25" hidden="1" customHeight="1">
      <c r="A101" s="70"/>
      <c r="B101" s="133" t="s">
        <v>62</v>
      </c>
      <c r="C101" s="133"/>
      <c r="D101" s="133"/>
      <c r="E101" s="133"/>
      <c r="F101" s="133"/>
      <c r="G101" s="133"/>
      <c r="H101" s="133"/>
    </row>
    <row r="102" spans="1:8" ht="14.25" hidden="1" customHeight="1">
      <c r="A102" s="70"/>
      <c r="B102" s="23"/>
      <c r="C102" s="112"/>
      <c r="D102" s="19"/>
      <c r="E102" s="16"/>
      <c r="F102" s="22"/>
      <c r="G102" s="16"/>
      <c r="H102" s="28"/>
    </row>
    <row r="103" spans="1:8" ht="14.25" hidden="1" customHeight="1">
      <c r="A103" s="69">
        <v>18</v>
      </c>
      <c r="B103" s="138" t="s">
        <v>47</v>
      </c>
      <c r="C103" s="138"/>
      <c r="D103" s="138"/>
      <c r="E103" s="17">
        <v>104</v>
      </c>
      <c r="F103" s="22">
        <v>28299.3</v>
      </c>
      <c r="G103" s="16" t="s">
        <v>36</v>
      </c>
      <c r="H103" s="28">
        <f>E103*F103%</f>
        <v>29431.272000000001</v>
      </c>
    </row>
    <row r="104" spans="1:8" ht="60.75" hidden="1" customHeight="1">
      <c r="A104" s="70"/>
      <c r="B104" s="133" t="s">
        <v>64</v>
      </c>
      <c r="C104" s="133"/>
      <c r="D104" s="133"/>
      <c r="E104" s="133"/>
      <c r="F104" s="133"/>
      <c r="G104" s="133"/>
      <c r="H104" s="133"/>
    </row>
    <row r="105" spans="1:8" ht="15" hidden="1" customHeight="1">
      <c r="A105" s="69"/>
      <c r="B105" s="23"/>
      <c r="C105" s="112"/>
      <c r="D105" s="19"/>
      <c r="E105" s="52"/>
      <c r="F105" s="64"/>
      <c r="G105" s="52"/>
      <c r="H105" s="76"/>
    </row>
    <row r="106" spans="1:8" ht="15" hidden="1" customHeight="1">
      <c r="A106" s="51">
        <v>19</v>
      </c>
      <c r="B106" s="134" t="s">
        <v>41</v>
      </c>
      <c r="C106" s="134"/>
      <c r="D106" s="134"/>
      <c r="E106" s="54">
        <v>36</v>
      </c>
      <c r="F106" s="64">
        <v>567.48</v>
      </c>
      <c r="G106" s="52" t="s">
        <v>42</v>
      </c>
      <c r="H106" s="126">
        <f>E106*F106</f>
        <v>20429.28</v>
      </c>
    </row>
    <row r="107" spans="1:8" ht="15" hidden="1" customHeight="1">
      <c r="A107" s="70"/>
      <c r="B107" s="133" t="s">
        <v>65</v>
      </c>
      <c r="C107" s="133"/>
      <c r="D107" s="133"/>
      <c r="E107" s="133"/>
      <c r="F107" s="133"/>
      <c r="G107" s="133"/>
      <c r="H107" s="133"/>
    </row>
    <row r="108" spans="1:8" ht="15" hidden="1" customHeight="1">
      <c r="A108" s="63"/>
      <c r="B108" s="55"/>
      <c r="C108" s="108"/>
      <c r="D108" s="56"/>
      <c r="E108" s="52"/>
      <c r="F108" s="64"/>
      <c r="G108" s="52"/>
      <c r="H108" s="126"/>
    </row>
    <row r="109" spans="1:8" ht="14.25" hidden="1" customHeight="1">
      <c r="A109" s="63">
        <v>20</v>
      </c>
      <c r="B109" s="134" t="s">
        <v>43</v>
      </c>
      <c r="C109" s="134"/>
      <c r="D109" s="134"/>
      <c r="E109" s="54">
        <v>18</v>
      </c>
      <c r="F109" s="64">
        <v>186.04</v>
      </c>
      <c r="G109" s="52" t="s">
        <v>42</v>
      </c>
      <c r="H109" s="126">
        <f>E109*F109</f>
        <v>3348.72</v>
      </c>
    </row>
    <row r="110" spans="1:8" ht="14.25" hidden="1" customHeight="1">
      <c r="A110" s="70"/>
      <c r="B110" s="133" t="s">
        <v>66</v>
      </c>
      <c r="C110" s="133"/>
      <c r="D110" s="133"/>
      <c r="E110" s="133"/>
      <c r="F110" s="133"/>
      <c r="G110" s="133"/>
      <c r="H110" s="133"/>
    </row>
    <row r="111" spans="1:8" ht="58.5" hidden="1" customHeight="1">
      <c r="A111" s="63"/>
      <c r="B111" s="55"/>
      <c r="C111" s="108"/>
      <c r="D111" s="56"/>
      <c r="E111" s="52"/>
      <c r="F111" s="64"/>
      <c r="G111" s="52"/>
      <c r="H111" s="124"/>
    </row>
    <row r="112" spans="1:8" ht="15" hidden="1" customHeight="1">
      <c r="A112" s="51">
        <v>21</v>
      </c>
      <c r="B112" s="134" t="s">
        <v>44</v>
      </c>
      <c r="C112" s="134"/>
      <c r="D112" s="134"/>
      <c r="E112" s="54">
        <v>3901</v>
      </c>
      <c r="F112" s="64">
        <v>2567.9499999999998</v>
      </c>
      <c r="G112" s="52" t="s">
        <v>35</v>
      </c>
      <c r="H112" s="124">
        <f>E112*F112%</f>
        <v>100175.72949999999</v>
      </c>
    </row>
    <row r="113" spans="1:8" ht="15" hidden="1" customHeight="1">
      <c r="A113" s="70"/>
      <c r="B113" s="133" t="s">
        <v>67</v>
      </c>
      <c r="C113" s="133"/>
      <c r="D113" s="133"/>
      <c r="E113" s="133"/>
      <c r="F113" s="133"/>
      <c r="G113" s="133"/>
      <c r="H113" s="133"/>
    </row>
    <row r="114" spans="1:8" ht="15" hidden="1" customHeight="1">
      <c r="A114" s="51"/>
      <c r="B114" s="55"/>
      <c r="C114" s="108"/>
      <c r="D114" s="56"/>
      <c r="E114" s="16"/>
      <c r="F114" s="22"/>
      <c r="G114" s="16"/>
      <c r="H114" s="16"/>
    </row>
    <row r="115" spans="1:8" ht="14.25" hidden="1" customHeight="1">
      <c r="A115" s="70">
        <v>22</v>
      </c>
      <c r="B115" s="142" t="s">
        <v>38</v>
      </c>
      <c r="C115" s="142"/>
      <c r="D115" s="142"/>
      <c r="E115" s="17">
        <v>506</v>
      </c>
      <c r="F115" s="22">
        <v>442.75</v>
      </c>
      <c r="G115" s="16" t="s">
        <v>3</v>
      </c>
      <c r="H115" s="20">
        <f>E115*F115%</f>
        <v>2240.3150000000001</v>
      </c>
    </row>
    <row r="116" spans="1:8" ht="14.25" hidden="1" customHeight="1">
      <c r="A116" s="70"/>
      <c r="B116" s="133" t="s">
        <v>68</v>
      </c>
      <c r="C116" s="133"/>
      <c r="D116" s="133"/>
      <c r="E116" s="133"/>
      <c r="F116" s="133"/>
      <c r="G116" s="133"/>
      <c r="H116" s="133"/>
    </row>
    <row r="117" spans="1:8" ht="14.25" hidden="1" customHeight="1">
      <c r="A117" s="70"/>
      <c r="B117" s="23"/>
      <c r="C117" s="112"/>
      <c r="D117" s="19"/>
      <c r="E117" s="52"/>
      <c r="F117" s="64"/>
      <c r="G117" s="52"/>
      <c r="H117" s="124"/>
    </row>
    <row r="118" spans="1:8" ht="14.25" hidden="1" customHeight="1">
      <c r="A118" s="51">
        <v>23</v>
      </c>
      <c r="B118" s="136" t="s">
        <v>39</v>
      </c>
      <c r="C118" s="136"/>
      <c r="D118" s="136"/>
      <c r="E118" s="64">
        <v>506</v>
      </c>
      <c r="F118" s="64">
        <v>1079.6500000000001</v>
      </c>
      <c r="G118" s="52" t="s">
        <v>35</v>
      </c>
      <c r="H118" s="124">
        <f>E118*F118%</f>
        <v>5463.0290000000005</v>
      </c>
    </row>
    <row r="119" spans="1:8" ht="14.25" hidden="1" customHeight="1">
      <c r="A119" s="70"/>
      <c r="B119" s="133" t="s">
        <v>69</v>
      </c>
      <c r="C119" s="133"/>
      <c r="D119" s="133"/>
      <c r="E119" s="133"/>
      <c r="F119" s="133"/>
      <c r="G119" s="133"/>
      <c r="H119" s="133"/>
    </row>
    <row r="120" spans="1:8" ht="14.25" hidden="1" customHeight="1">
      <c r="A120" s="51"/>
      <c r="B120" s="55"/>
      <c r="C120" s="108"/>
      <c r="D120" s="56"/>
      <c r="E120" s="16"/>
      <c r="F120" s="22"/>
      <c r="G120" s="16"/>
      <c r="H120" s="20"/>
    </row>
    <row r="121" spans="1:8" ht="14.25" hidden="1" customHeight="1">
      <c r="A121" s="70"/>
      <c r="B121" s="18"/>
      <c r="C121" s="112"/>
      <c r="D121" s="19"/>
      <c r="E121" s="34"/>
      <c r="F121" s="22"/>
      <c r="G121" s="16"/>
      <c r="H121" s="20"/>
    </row>
    <row r="122" spans="1:8" ht="6" hidden="1" customHeight="1">
      <c r="A122" s="70"/>
      <c r="B122" s="18"/>
      <c r="C122" s="35"/>
      <c r="D122" s="19"/>
      <c r="E122" s="15"/>
      <c r="F122" s="22" t="s">
        <v>40</v>
      </c>
      <c r="G122" s="16"/>
      <c r="H122" s="20"/>
    </row>
    <row r="123" spans="1:8" ht="15" hidden="1" customHeight="1">
      <c r="A123" s="70"/>
      <c r="B123" s="110"/>
      <c r="C123" s="110"/>
      <c r="D123" s="110"/>
      <c r="E123" s="15" t="s">
        <v>40</v>
      </c>
      <c r="F123" s="22"/>
      <c r="G123" s="16"/>
      <c r="H123" s="20"/>
    </row>
    <row r="124" spans="1:8" ht="15" hidden="1" customHeight="1">
      <c r="A124" s="70"/>
      <c r="B124" s="110"/>
      <c r="C124" s="110"/>
      <c r="D124" s="110"/>
      <c r="E124" s="15"/>
      <c r="F124" s="22"/>
      <c r="G124" s="16"/>
      <c r="H124" s="20"/>
    </row>
    <row r="125" spans="1:8" ht="14.25" hidden="1" customHeight="1">
      <c r="A125" s="70"/>
      <c r="B125" s="110"/>
      <c r="C125" s="110"/>
      <c r="D125" s="110"/>
      <c r="E125" s="15"/>
      <c r="F125" s="22"/>
      <c r="G125" s="16"/>
      <c r="H125" s="20"/>
    </row>
    <row r="126" spans="1:8" ht="14.25" hidden="1" customHeight="1">
      <c r="A126" s="70"/>
      <c r="B126" s="110"/>
      <c r="C126" s="110"/>
      <c r="D126" s="110"/>
      <c r="E126" s="15"/>
      <c r="F126" s="22"/>
      <c r="G126" s="16"/>
      <c r="H126" s="20"/>
    </row>
    <row r="127" spans="1:8" ht="73.5" hidden="1" customHeight="1">
      <c r="A127" s="70"/>
      <c r="B127" s="110"/>
      <c r="C127" s="110"/>
      <c r="D127" s="110"/>
      <c r="E127" s="15"/>
      <c r="F127" s="22"/>
      <c r="G127" s="16"/>
      <c r="H127" s="20"/>
    </row>
    <row r="128" spans="1:8" ht="15" hidden="1" customHeight="1">
      <c r="A128" s="70"/>
      <c r="B128" s="110"/>
      <c r="C128" s="110"/>
      <c r="D128" s="110"/>
      <c r="E128" s="15"/>
      <c r="F128" s="22"/>
      <c r="G128" s="16"/>
      <c r="H128" s="20"/>
    </row>
    <row r="129" spans="1:8" ht="15" hidden="1" customHeight="1">
      <c r="A129" s="70"/>
      <c r="B129" s="110"/>
      <c r="C129" s="110"/>
      <c r="D129" s="110"/>
      <c r="E129" s="15"/>
      <c r="F129" s="22"/>
      <c r="G129" s="16"/>
      <c r="H129" s="20"/>
    </row>
    <row r="130" spans="1:8" ht="14.25" hidden="1" customHeight="1">
      <c r="A130" s="70"/>
      <c r="B130" s="110"/>
      <c r="C130" s="110"/>
      <c r="D130" s="110"/>
      <c r="E130" s="15"/>
      <c r="F130" s="22"/>
      <c r="G130" s="16"/>
      <c r="H130" s="20"/>
    </row>
    <row r="131" spans="1:8" ht="14.25" hidden="1" customHeight="1">
      <c r="A131" s="70"/>
      <c r="B131" s="110"/>
      <c r="C131" s="110"/>
      <c r="D131" s="110"/>
      <c r="E131" s="15"/>
      <c r="F131" s="22"/>
      <c r="G131" s="16"/>
      <c r="H131" s="20"/>
    </row>
    <row r="132" spans="1:8" ht="14.25" hidden="1" customHeight="1">
      <c r="A132" s="70"/>
      <c r="B132" s="110"/>
      <c r="C132" s="110"/>
      <c r="D132" s="110"/>
      <c r="E132" s="15"/>
      <c r="F132" s="22"/>
      <c r="G132" s="16"/>
      <c r="H132" s="20"/>
    </row>
    <row r="133" spans="1:8" ht="88.5" hidden="1" customHeight="1">
      <c r="A133" s="70"/>
      <c r="B133" s="110"/>
      <c r="C133" s="110"/>
      <c r="D133" s="110"/>
      <c r="E133" s="15"/>
      <c r="F133" s="22"/>
      <c r="G133" s="16"/>
      <c r="H133" s="20"/>
    </row>
    <row r="134" spans="1:8" ht="15" hidden="1" customHeight="1">
      <c r="A134" s="70"/>
      <c r="B134" s="110"/>
      <c r="C134" s="110"/>
      <c r="D134" s="110"/>
      <c r="E134" s="15"/>
      <c r="F134" s="22"/>
      <c r="G134" s="16"/>
      <c r="H134" s="20"/>
    </row>
    <row r="135" spans="1:8" ht="15" hidden="1" customHeight="1">
      <c r="A135" s="70"/>
      <c r="B135" s="110"/>
      <c r="C135" s="110"/>
      <c r="D135" s="110"/>
      <c r="E135" s="15"/>
      <c r="F135" s="22"/>
      <c r="G135" s="16"/>
      <c r="H135" s="20"/>
    </row>
    <row r="136" spans="1:8" ht="15" hidden="1" customHeight="1">
      <c r="A136" s="70"/>
      <c r="B136" s="138" t="s">
        <v>9</v>
      </c>
      <c r="C136" s="138"/>
      <c r="D136" s="138"/>
      <c r="E136" s="17"/>
      <c r="F136" s="22">
        <v>1512.5</v>
      </c>
      <c r="G136" s="16" t="s">
        <v>0</v>
      </c>
      <c r="H136" s="20">
        <f>E136*F136/1000</f>
        <v>0</v>
      </c>
    </row>
    <row r="137" spans="1:8" ht="15" hidden="1" customHeight="1">
      <c r="A137" s="70"/>
      <c r="B137" s="135" t="s">
        <v>31</v>
      </c>
      <c r="C137" s="135"/>
      <c r="D137" s="19" t="s">
        <v>30</v>
      </c>
      <c r="E137" s="15"/>
      <c r="F137" s="22"/>
      <c r="G137" s="16"/>
      <c r="H137" s="20"/>
    </row>
    <row r="138" spans="1:8" ht="15" hidden="1" customHeight="1">
      <c r="A138" s="70"/>
      <c r="B138" s="23"/>
      <c r="C138" s="112"/>
      <c r="D138" s="19"/>
      <c r="E138" s="15"/>
      <c r="F138" s="22"/>
      <c r="G138" s="16"/>
      <c r="H138" s="20"/>
    </row>
    <row r="139" spans="1:8" ht="15" hidden="1" customHeight="1">
      <c r="A139" s="70"/>
      <c r="B139" s="138" t="s">
        <v>32</v>
      </c>
      <c r="C139" s="138"/>
      <c r="D139" s="138"/>
      <c r="E139" s="15"/>
      <c r="F139" s="22"/>
      <c r="G139" s="16"/>
      <c r="H139" s="20"/>
    </row>
    <row r="140" spans="1:8" ht="15" hidden="1" customHeight="1">
      <c r="A140" s="70"/>
      <c r="B140" s="26" t="s">
        <v>18</v>
      </c>
      <c r="C140" s="111"/>
      <c r="D140" s="19"/>
      <c r="E140" s="17"/>
      <c r="F140" s="22"/>
      <c r="G140" s="16"/>
      <c r="H140" s="20"/>
    </row>
    <row r="141" spans="1:8" ht="15" hidden="1" customHeight="1">
      <c r="A141" s="70"/>
      <c r="B141" s="112"/>
      <c r="C141" s="111"/>
      <c r="D141" s="19" t="s">
        <v>30</v>
      </c>
      <c r="E141" s="17"/>
      <c r="F141" s="22"/>
      <c r="G141" s="16"/>
      <c r="H141" s="20"/>
    </row>
    <row r="142" spans="1:8" ht="15" hidden="1" customHeight="1">
      <c r="A142" s="70"/>
      <c r="B142" s="112"/>
      <c r="C142" s="111"/>
      <c r="D142" s="19" t="s">
        <v>30</v>
      </c>
      <c r="E142" s="17">
        <f>SUM(E140:E141)</f>
        <v>0</v>
      </c>
      <c r="F142" s="22">
        <v>228.9</v>
      </c>
      <c r="G142" s="16" t="s">
        <v>13</v>
      </c>
      <c r="H142" s="20">
        <f>E142*F142</f>
        <v>0</v>
      </c>
    </row>
    <row r="143" spans="1:8" ht="15" hidden="1" customHeight="1">
      <c r="A143" s="70"/>
      <c r="B143" s="18"/>
      <c r="C143" s="112"/>
      <c r="D143" s="19" t="s">
        <v>30</v>
      </c>
      <c r="E143" s="15"/>
      <c r="F143" s="22"/>
      <c r="G143" s="16"/>
      <c r="H143" s="20"/>
    </row>
    <row r="144" spans="1:8" ht="15" hidden="1" customHeight="1">
      <c r="A144" s="70"/>
      <c r="B144" s="26" t="s">
        <v>19</v>
      </c>
      <c r="C144" s="111"/>
      <c r="D144" s="19"/>
      <c r="E144" s="17"/>
      <c r="F144" s="22"/>
      <c r="G144" s="16"/>
      <c r="H144" s="20"/>
    </row>
    <row r="145" spans="1:8" ht="15" hidden="1" customHeight="1">
      <c r="A145" s="70"/>
      <c r="B145" s="112"/>
      <c r="C145" s="111"/>
      <c r="D145" s="19" t="s">
        <v>30</v>
      </c>
      <c r="E145" s="17"/>
      <c r="F145" s="22"/>
      <c r="G145" s="16"/>
      <c r="H145" s="20"/>
    </row>
    <row r="146" spans="1:8" ht="15" hidden="1" customHeight="1">
      <c r="A146" s="70"/>
      <c r="B146" s="112"/>
      <c r="C146" s="111"/>
      <c r="D146" s="19" t="s">
        <v>30</v>
      </c>
      <c r="E146" s="17"/>
      <c r="F146" s="22"/>
      <c r="G146" s="16"/>
      <c r="H146" s="20"/>
    </row>
    <row r="147" spans="1:8" ht="15" hidden="1" customHeight="1">
      <c r="A147" s="70"/>
      <c r="B147" s="112"/>
      <c r="C147" s="111"/>
      <c r="D147" s="19" t="s">
        <v>30</v>
      </c>
      <c r="E147" s="17">
        <f>SUM(E144:E146)</f>
        <v>0</v>
      </c>
      <c r="F147" s="22">
        <v>240.5</v>
      </c>
      <c r="G147" s="16" t="s">
        <v>10</v>
      </c>
      <c r="H147" s="28">
        <f>E147*F147</f>
        <v>0</v>
      </c>
    </row>
    <row r="148" spans="1:8" ht="15" hidden="1" customHeight="1">
      <c r="A148" s="70"/>
      <c r="B148" s="25"/>
      <c r="C148" s="112"/>
      <c r="D148" s="19" t="s">
        <v>30</v>
      </c>
      <c r="E148" s="15"/>
      <c r="F148" s="22"/>
      <c r="G148" s="16"/>
      <c r="H148" s="28"/>
    </row>
    <row r="149" spans="1:8" ht="15" hidden="1" customHeight="1">
      <c r="A149" s="70"/>
      <c r="B149" s="25"/>
      <c r="C149" s="112"/>
      <c r="D149" s="19"/>
      <c r="E149" s="15"/>
      <c r="F149" s="22"/>
      <c r="G149" s="16"/>
      <c r="H149" s="20"/>
    </row>
    <row r="150" spans="1:8" ht="14.25" hidden="1" customHeight="1">
      <c r="A150" s="70"/>
      <c r="B150" s="138" t="s">
        <v>16</v>
      </c>
      <c r="C150" s="138"/>
      <c r="D150" s="138"/>
      <c r="E150" s="17"/>
      <c r="F150" s="22"/>
      <c r="G150" s="16"/>
      <c r="H150" s="20"/>
    </row>
    <row r="151" spans="1:8" ht="14.25" hidden="1" customHeight="1">
      <c r="A151" s="70"/>
      <c r="B151" s="112"/>
      <c r="C151" s="112"/>
      <c r="D151" s="112" t="s">
        <v>30</v>
      </c>
      <c r="E151" s="17"/>
      <c r="F151" s="22"/>
      <c r="G151" s="16"/>
      <c r="H151" s="20"/>
    </row>
    <row r="152" spans="1:8" ht="28.5" hidden="1" customHeight="1">
      <c r="A152" s="70"/>
      <c r="B152" s="112"/>
      <c r="C152" s="112"/>
      <c r="D152" s="112" t="s">
        <v>30</v>
      </c>
      <c r="E152" s="17"/>
      <c r="F152" s="22"/>
      <c r="G152" s="16"/>
      <c r="H152" s="20"/>
    </row>
    <row r="153" spans="1:8" ht="15" hidden="1" customHeight="1">
      <c r="A153" s="70"/>
      <c r="B153" s="112"/>
      <c r="C153" s="112"/>
      <c r="D153" s="112" t="s">
        <v>30</v>
      </c>
      <c r="E153" s="17"/>
      <c r="F153" s="22"/>
      <c r="G153" s="16"/>
      <c r="H153" s="20"/>
    </row>
    <row r="154" spans="1:8" ht="15" hidden="1" customHeight="1">
      <c r="A154" s="70"/>
      <c r="B154" s="24"/>
      <c r="C154" s="112"/>
      <c r="D154" s="112" t="s">
        <v>30</v>
      </c>
      <c r="E154" s="17">
        <f>SUM(E150:E153)</f>
        <v>0</v>
      </c>
      <c r="F154" s="22">
        <v>180.5</v>
      </c>
      <c r="G154" s="16" t="s">
        <v>5</v>
      </c>
      <c r="H154" s="29">
        <f>E154*F154</f>
        <v>0</v>
      </c>
    </row>
    <row r="155" spans="1:8" ht="15" hidden="1" customHeight="1">
      <c r="A155" s="70"/>
      <c r="B155" s="23"/>
      <c r="C155" s="113"/>
      <c r="D155" s="19" t="s">
        <v>30</v>
      </c>
      <c r="E155" s="15"/>
      <c r="F155" s="22"/>
      <c r="G155" s="16"/>
      <c r="H155" s="29"/>
    </row>
    <row r="156" spans="1:8" ht="15" hidden="1" customHeight="1">
      <c r="A156" s="70"/>
      <c r="B156" s="23"/>
      <c r="C156" s="112"/>
      <c r="D156" s="19"/>
      <c r="E156" s="15"/>
      <c r="F156" s="22"/>
      <c r="G156" s="16"/>
      <c r="H156" s="20"/>
    </row>
    <row r="157" spans="1:8" ht="15" hidden="1" customHeight="1">
      <c r="A157" s="70"/>
      <c r="B157" s="138" t="s">
        <v>33</v>
      </c>
      <c r="C157" s="138"/>
      <c r="D157" s="138"/>
      <c r="E157" s="17"/>
      <c r="F157" s="22"/>
      <c r="G157" s="16"/>
      <c r="H157" s="20"/>
    </row>
    <row r="158" spans="1:8" ht="15" hidden="1" customHeight="1">
      <c r="A158" s="30"/>
      <c r="B158" s="30"/>
      <c r="C158" s="112"/>
      <c r="D158" s="112" t="s">
        <v>30</v>
      </c>
      <c r="E158" s="17"/>
      <c r="F158" s="22"/>
      <c r="G158" s="16"/>
      <c r="H158" s="20"/>
    </row>
    <row r="159" spans="1:8" ht="15" hidden="1" customHeight="1">
      <c r="A159" s="70"/>
      <c r="B159" s="112"/>
      <c r="C159" s="112"/>
      <c r="D159" s="112" t="s">
        <v>30</v>
      </c>
      <c r="E159" s="17"/>
      <c r="F159" s="22"/>
      <c r="G159" s="16"/>
      <c r="H159" s="20"/>
    </row>
    <row r="160" spans="1:8" ht="14.25" hidden="1" customHeight="1">
      <c r="A160" s="70"/>
      <c r="B160" s="112"/>
      <c r="C160" s="112"/>
      <c r="D160" s="112" t="s">
        <v>30</v>
      </c>
      <c r="E160" s="32"/>
      <c r="F160" s="22"/>
      <c r="G160" s="16"/>
      <c r="H160" s="28"/>
    </row>
    <row r="161" spans="1:10" ht="14.25" hidden="1" customHeight="1">
      <c r="A161" s="70"/>
      <c r="B161" s="23"/>
      <c r="C161" s="31"/>
      <c r="D161" s="19" t="s">
        <v>30</v>
      </c>
      <c r="E161" s="32"/>
      <c r="F161" s="22"/>
      <c r="G161" s="16"/>
      <c r="H161" s="28"/>
    </row>
    <row r="162" spans="1:10" ht="14.25" hidden="1" customHeight="1">
      <c r="A162" s="70"/>
      <c r="B162" s="23"/>
      <c r="C162" s="31"/>
      <c r="D162" s="19" t="s">
        <v>30</v>
      </c>
      <c r="E162" s="32"/>
      <c r="F162" s="22"/>
      <c r="G162" s="16"/>
      <c r="H162" s="28"/>
    </row>
    <row r="163" spans="1:10" ht="14.25" hidden="1" customHeight="1">
      <c r="A163" s="70"/>
      <c r="B163" s="23"/>
      <c r="C163" s="31"/>
      <c r="D163" s="19" t="s">
        <v>30</v>
      </c>
      <c r="E163" s="32"/>
      <c r="F163" s="22"/>
      <c r="G163" s="16"/>
      <c r="H163" s="28"/>
    </row>
    <row r="164" spans="1:10" ht="14.25" hidden="1" customHeight="1">
      <c r="A164" s="70"/>
      <c r="B164" s="23"/>
      <c r="C164" s="31"/>
      <c r="D164" s="19" t="s">
        <v>30</v>
      </c>
      <c r="E164" s="32"/>
      <c r="F164" s="22"/>
      <c r="G164" s="16"/>
      <c r="H164" s="28"/>
    </row>
    <row r="165" spans="1:10" ht="41.25" hidden="1" customHeight="1">
      <c r="A165" s="70"/>
      <c r="B165" s="23"/>
      <c r="C165" s="31"/>
      <c r="D165" s="19" t="s">
        <v>30</v>
      </c>
      <c r="E165" s="32"/>
      <c r="F165" s="22"/>
      <c r="G165" s="16"/>
      <c r="H165" s="28"/>
    </row>
    <row r="166" spans="1:10" ht="15" hidden="1" customHeight="1">
      <c r="A166" s="70"/>
      <c r="B166" s="23"/>
      <c r="C166" s="31"/>
      <c r="D166" s="19" t="s">
        <v>30</v>
      </c>
      <c r="E166" s="17"/>
      <c r="F166" s="22">
        <v>4411.82</v>
      </c>
      <c r="G166" s="16" t="s">
        <v>2</v>
      </c>
      <c r="H166" s="20">
        <f>E166*F166%</f>
        <v>0</v>
      </c>
    </row>
    <row r="167" spans="1:10" ht="15" hidden="1" customHeight="1">
      <c r="A167" s="70"/>
      <c r="B167" s="3"/>
      <c r="D167" s="19" t="s">
        <v>30</v>
      </c>
      <c r="E167" s="17"/>
      <c r="F167" s="22"/>
      <c r="G167" s="16"/>
      <c r="H167" s="20"/>
    </row>
    <row r="168" spans="1:10" ht="15" hidden="1" customHeight="1">
      <c r="A168" s="70"/>
      <c r="B168" s="3"/>
      <c r="D168" s="19"/>
      <c r="E168" s="17"/>
      <c r="F168" s="22"/>
      <c r="G168" s="16"/>
      <c r="H168" s="20"/>
    </row>
    <row r="169" spans="1:10" hidden="1">
      <c r="A169" s="144"/>
      <c r="B169" s="144"/>
      <c r="D169" s="19" t="s">
        <v>30</v>
      </c>
      <c r="E169" s="32"/>
      <c r="F169" s="22"/>
      <c r="G169" s="16"/>
      <c r="H169" s="20"/>
    </row>
    <row r="170" spans="1:10" hidden="1">
      <c r="A170" s="70"/>
      <c r="B170" s="69"/>
      <c r="C170" s="31"/>
      <c r="D170" s="19" t="s">
        <v>30</v>
      </c>
      <c r="E170" s="17">
        <f>SUM(E168:E169)</f>
        <v>0</v>
      </c>
      <c r="F170" s="22">
        <v>3275.5</v>
      </c>
      <c r="G170" s="16" t="s">
        <v>2</v>
      </c>
      <c r="H170" s="20">
        <f>E170*F170%</f>
        <v>0</v>
      </c>
    </row>
    <row r="171" spans="1:10" ht="29.25" hidden="1" customHeight="1">
      <c r="A171" s="70"/>
      <c r="B171" s="3"/>
      <c r="D171" s="19" t="s">
        <v>30</v>
      </c>
      <c r="E171" s="15"/>
      <c r="F171" s="22"/>
      <c r="G171" s="16"/>
      <c r="H171" s="29"/>
    </row>
    <row r="172" spans="1:10" hidden="1">
      <c r="A172" s="70"/>
      <c r="B172" s="23"/>
      <c r="C172" s="33"/>
      <c r="D172" s="19"/>
      <c r="E172" s="15"/>
      <c r="F172" s="22"/>
      <c r="G172" s="16"/>
      <c r="H172" s="20"/>
    </row>
    <row r="173" spans="1:10" ht="103.5" hidden="1" customHeight="1">
      <c r="A173" s="70"/>
      <c r="B173" s="138" t="s">
        <v>15</v>
      </c>
      <c r="C173" s="138"/>
      <c r="D173" s="138"/>
      <c r="E173" s="17"/>
      <c r="F173" s="22"/>
      <c r="G173" s="16"/>
      <c r="H173" s="20"/>
      <c r="J173" s="1"/>
    </row>
    <row r="174" spans="1:10" ht="15" hidden="1" customHeight="1">
      <c r="A174" s="70"/>
      <c r="B174" s="112"/>
      <c r="C174" s="112"/>
      <c r="D174" s="112" t="s">
        <v>30</v>
      </c>
      <c r="E174" s="17"/>
      <c r="F174" s="22"/>
      <c r="G174" s="16"/>
      <c r="H174" s="20"/>
      <c r="J174" s="4"/>
    </row>
    <row r="175" spans="1:10" hidden="1">
      <c r="A175" s="70"/>
      <c r="B175" s="112"/>
      <c r="C175" s="112"/>
      <c r="D175" s="112" t="s">
        <v>30</v>
      </c>
      <c r="E175" s="17"/>
      <c r="F175" s="71"/>
      <c r="G175" s="16"/>
      <c r="H175" s="20"/>
    </row>
    <row r="176" spans="1:10" hidden="1">
      <c r="A176" s="70"/>
      <c r="B176" s="23"/>
      <c r="C176" s="112"/>
      <c r="D176" s="19" t="s">
        <v>30</v>
      </c>
      <c r="E176" s="17">
        <f>SUM(E173:E175)</f>
        <v>0</v>
      </c>
      <c r="F176" s="71">
        <v>902.93</v>
      </c>
      <c r="G176" s="16" t="s">
        <v>14</v>
      </c>
      <c r="H176" s="20">
        <f>E176*F176</f>
        <v>0</v>
      </c>
    </row>
    <row r="177" spans="1:9" hidden="1">
      <c r="A177" s="70"/>
      <c r="D177" s="19" t="s">
        <v>30</v>
      </c>
      <c r="E177" s="17"/>
      <c r="F177" s="71"/>
      <c r="G177" s="16"/>
      <c r="H177" s="20"/>
    </row>
    <row r="178" spans="1:9" s="53" customFormat="1">
      <c r="A178" s="70"/>
      <c r="B178" s="23"/>
      <c r="C178" s="112"/>
      <c r="D178" s="19"/>
      <c r="E178" s="16"/>
      <c r="F178" s="22"/>
      <c r="G178" s="16"/>
      <c r="H178" s="20"/>
      <c r="I178" s="3"/>
    </row>
    <row r="179" spans="1:9">
      <c r="A179" s="70">
        <v>21</v>
      </c>
      <c r="B179" s="155" t="s">
        <v>38</v>
      </c>
      <c r="C179" s="155"/>
      <c r="D179" s="155"/>
      <c r="E179" s="105">
        <v>2219</v>
      </c>
      <c r="F179" s="64">
        <v>442.75</v>
      </c>
      <c r="G179" s="52" t="s">
        <v>3</v>
      </c>
      <c r="H179" s="124">
        <f>E179*F179%</f>
        <v>9824.6225000000013</v>
      </c>
    </row>
    <row r="180" spans="1:9" s="53" customFormat="1">
      <c r="A180" s="70"/>
      <c r="B180" s="137" t="s">
        <v>91</v>
      </c>
      <c r="C180" s="137"/>
      <c r="D180" s="137"/>
      <c r="E180" s="137"/>
      <c r="F180" s="137"/>
      <c r="G180" s="137"/>
      <c r="H180" s="131"/>
      <c r="I180" s="3"/>
    </row>
    <row r="181" spans="1:9" s="53" customFormat="1">
      <c r="A181" s="14"/>
      <c r="B181" s="2"/>
      <c r="C181" s="2"/>
      <c r="D181" s="2"/>
      <c r="E181" s="17"/>
      <c r="F181" s="22"/>
      <c r="G181" s="16"/>
      <c r="H181" s="20"/>
      <c r="I181" s="3"/>
    </row>
    <row r="182" spans="1:9">
      <c r="A182" s="70">
        <v>22</v>
      </c>
      <c r="B182" s="155" t="s">
        <v>39</v>
      </c>
      <c r="C182" s="155"/>
      <c r="D182" s="155"/>
      <c r="E182" s="105">
        <v>2219</v>
      </c>
      <c r="F182" s="64">
        <v>1079.6500000000001</v>
      </c>
      <c r="G182" s="52" t="s">
        <v>35</v>
      </c>
      <c r="H182" s="124">
        <f>E182*F182%</f>
        <v>23957.433500000003</v>
      </c>
    </row>
    <row r="183" spans="1:9" s="53" customFormat="1">
      <c r="A183" s="70"/>
      <c r="B183" s="137" t="s">
        <v>92</v>
      </c>
      <c r="C183" s="137"/>
      <c r="D183" s="137"/>
      <c r="E183" s="137"/>
      <c r="F183" s="137"/>
      <c r="G183" s="137"/>
      <c r="H183" s="127"/>
      <c r="I183" s="3"/>
    </row>
    <row r="184" spans="1:9">
      <c r="A184" s="14"/>
      <c r="B184" s="2"/>
      <c r="C184" s="2"/>
      <c r="D184" s="2"/>
      <c r="E184" s="17"/>
      <c r="F184" s="22"/>
      <c r="G184" s="16"/>
      <c r="H184" s="20"/>
    </row>
    <row r="185" spans="1:9" ht="42" customHeight="1">
      <c r="A185" s="14">
        <v>23</v>
      </c>
      <c r="B185" s="156" t="s">
        <v>100</v>
      </c>
      <c r="C185" s="156"/>
      <c r="D185" s="156"/>
      <c r="E185" s="17">
        <v>374</v>
      </c>
      <c r="F185" s="1">
        <v>2116.41</v>
      </c>
      <c r="G185" s="1" t="s">
        <v>35</v>
      </c>
      <c r="H185" s="20">
        <f>E185*F185%</f>
        <v>7915.3733999999995</v>
      </c>
    </row>
    <row r="186" spans="1:9">
      <c r="A186" s="14"/>
      <c r="B186" s="137" t="s">
        <v>112</v>
      </c>
      <c r="C186" s="137"/>
      <c r="D186" s="137"/>
      <c r="E186" s="137"/>
      <c r="F186" s="137"/>
      <c r="G186" s="137"/>
      <c r="H186" s="20"/>
    </row>
    <row r="187" spans="1:9">
      <c r="A187" s="14"/>
      <c r="B187" s="2"/>
      <c r="C187" s="2"/>
      <c r="D187" s="2"/>
      <c r="E187" s="17"/>
      <c r="F187" s="22"/>
      <c r="G187" s="16"/>
      <c r="H187" s="20"/>
    </row>
    <row r="188" spans="1:9" ht="21.75" customHeight="1">
      <c r="A188" s="14">
        <v>24</v>
      </c>
      <c r="B188" s="156" t="s">
        <v>101</v>
      </c>
      <c r="C188" s="156"/>
      <c r="D188" s="156"/>
      <c r="E188" s="17">
        <v>1068</v>
      </c>
      <c r="F188" s="87">
        <v>859.9</v>
      </c>
      <c r="G188" s="1" t="s">
        <v>35</v>
      </c>
      <c r="H188" s="20">
        <f>E188*F188%</f>
        <v>9183.732</v>
      </c>
    </row>
    <row r="189" spans="1:9">
      <c r="A189" s="14"/>
      <c r="B189" s="137" t="s">
        <v>113</v>
      </c>
      <c r="C189" s="137"/>
      <c r="D189" s="137"/>
      <c r="E189" s="137"/>
      <c r="F189" s="137"/>
      <c r="G189" s="137"/>
      <c r="H189" s="20"/>
    </row>
    <row r="190" spans="1:9">
      <c r="A190" s="70"/>
      <c r="B190" s="114"/>
      <c r="C190" s="114"/>
      <c r="D190" s="114"/>
      <c r="E190" s="114"/>
      <c r="F190" s="114"/>
      <c r="G190" s="114"/>
      <c r="H190" s="20"/>
    </row>
    <row r="191" spans="1:9" s="78" customFormat="1" ht="15.75" customHeight="1">
      <c r="A191" s="70">
        <v>25</v>
      </c>
      <c r="B191" s="137" t="s">
        <v>93</v>
      </c>
      <c r="C191" s="137"/>
      <c r="D191" s="137"/>
      <c r="E191" s="119">
        <v>696</v>
      </c>
      <c r="F191" s="1">
        <v>829.95</v>
      </c>
      <c r="G191" s="1" t="s">
        <v>35</v>
      </c>
      <c r="H191" s="20">
        <f>E191*F191%</f>
        <v>5776.4520000000002</v>
      </c>
      <c r="I191" s="3"/>
    </row>
    <row r="192" spans="1:9" s="78" customFormat="1" ht="16.5" customHeight="1">
      <c r="A192" s="70"/>
      <c r="B192" s="137" t="s">
        <v>114</v>
      </c>
      <c r="C192" s="137"/>
      <c r="D192" s="137"/>
      <c r="E192" s="137"/>
      <c r="F192" s="137"/>
      <c r="G192" s="137"/>
      <c r="H192" s="20"/>
      <c r="I192" s="3"/>
    </row>
    <row r="193" spans="1:9" s="78" customFormat="1" ht="15.75" customHeight="1">
      <c r="A193" s="70">
        <v>26</v>
      </c>
      <c r="B193" s="137" t="s">
        <v>115</v>
      </c>
      <c r="C193" s="137"/>
      <c r="D193" s="137"/>
      <c r="E193" s="119">
        <v>64</v>
      </c>
      <c r="F193" s="1">
        <v>222</v>
      </c>
      <c r="G193" s="1" t="s">
        <v>116</v>
      </c>
      <c r="H193" s="20">
        <f>E193*F193</f>
        <v>14208</v>
      </c>
      <c r="I193" s="3"/>
    </row>
    <row r="194" spans="1:9" s="78" customFormat="1" ht="16.5" customHeight="1">
      <c r="A194" s="14"/>
      <c r="B194" s="137"/>
      <c r="C194" s="137"/>
      <c r="D194" s="137"/>
      <c r="E194" s="137"/>
      <c r="F194" s="137"/>
      <c r="G194" s="137"/>
      <c r="H194" s="118"/>
      <c r="I194" s="3"/>
    </row>
    <row r="195" spans="1:9" s="78" customFormat="1" ht="16.5" customHeight="1">
      <c r="A195" s="70"/>
      <c r="B195" s="82"/>
      <c r="C195" s="161"/>
      <c r="D195" s="82"/>
      <c r="E195" s="82"/>
      <c r="F195" s="37" t="s">
        <v>21</v>
      </c>
      <c r="G195" s="38"/>
      <c r="H195" s="122">
        <v>1591819</v>
      </c>
      <c r="I195" s="3"/>
    </row>
    <row r="196" spans="1:9" ht="14.25" customHeight="1">
      <c r="A196" s="51"/>
      <c r="B196" s="55"/>
      <c r="C196" s="67"/>
      <c r="D196" s="56"/>
      <c r="E196" s="52"/>
      <c r="F196" s="39"/>
      <c r="G196" s="40"/>
      <c r="H196" s="132"/>
    </row>
    <row r="197" spans="1:9" ht="15">
      <c r="A197" s="51"/>
      <c r="B197" s="134"/>
      <c r="C197" s="134"/>
      <c r="D197" s="134"/>
      <c r="E197" s="54"/>
      <c r="F197" s="39"/>
      <c r="G197" s="40"/>
      <c r="H197" s="68"/>
    </row>
    <row r="198" spans="1:9" ht="44.25" customHeight="1">
      <c r="A198" s="57"/>
      <c r="B198" s="55"/>
      <c r="C198" s="99"/>
      <c r="D198" s="56"/>
      <c r="E198" s="52"/>
      <c r="F198" s="160" t="s">
        <v>117</v>
      </c>
      <c r="G198" s="160"/>
      <c r="H198" s="160"/>
    </row>
    <row r="199" spans="1:9" ht="15">
      <c r="A199" s="57"/>
      <c r="B199" s="55" t="s">
        <v>120</v>
      </c>
      <c r="C199" s="99"/>
      <c r="D199" s="56"/>
      <c r="E199" s="52"/>
      <c r="F199" s="160" t="s">
        <v>118</v>
      </c>
      <c r="G199" s="160"/>
      <c r="H199" s="160"/>
    </row>
    <row r="200" spans="1:9" ht="15">
      <c r="A200" s="57"/>
      <c r="B200" s="55"/>
      <c r="C200" s="99"/>
      <c r="D200" s="56"/>
      <c r="E200" s="52"/>
      <c r="F200" s="160" t="s">
        <v>119</v>
      </c>
      <c r="G200" s="160"/>
      <c r="H200" s="160"/>
    </row>
    <row r="201" spans="1:9" ht="19.5" customHeight="1">
      <c r="A201" s="57"/>
      <c r="B201" s="55"/>
      <c r="C201" s="99"/>
      <c r="D201" s="56"/>
      <c r="E201" s="52"/>
      <c r="F201" s="39"/>
      <c r="G201" s="40"/>
      <c r="H201" s="68"/>
    </row>
    <row r="202" spans="1:9" ht="15.75">
      <c r="A202" s="57"/>
      <c r="B202" s="141"/>
      <c r="C202" s="141"/>
      <c r="D202" s="77"/>
      <c r="E202" s="143"/>
      <c r="F202" s="143"/>
      <c r="G202" s="143"/>
      <c r="H202" s="143"/>
    </row>
    <row r="203" spans="1:9" ht="15.75">
      <c r="A203" s="14"/>
      <c r="B203" s="79"/>
      <c r="C203" s="79"/>
      <c r="D203" s="143"/>
      <c r="E203" s="143"/>
      <c r="F203" s="143"/>
      <c r="G203" s="143"/>
      <c r="H203" s="143"/>
    </row>
    <row r="204" spans="1:9" ht="31.5" customHeight="1">
      <c r="A204" s="14"/>
      <c r="B204" s="80"/>
      <c r="C204" s="80"/>
      <c r="D204" s="143"/>
      <c r="E204" s="143"/>
      <c r="F204" s="143"/>
      <c r="G204" s="143"/>
      <c r="H204" s="143"/>
    </row>
    <row r="205" spans="1:9" ht="14.25" customHeight="1">
      <c r="A205" s="14"/>
      <c r="B205" s="18"/>
      <c r="C205" s="36"/>
      <c r="D205" s="41"/>
      <c r="E205" s="42"/>
      <c r="F205" s="81"/>
      <c r="G205" s="81"/>
      <c r="H205" s="20"/>
    </row>
    <row r="206" spans="1:9" ht="14.25" customHeight="1">
      <c r="A206" s="14"/>
      <c r="B206" s="18"/>
      <c r="C206" s="36"/>
      <c r="D206" s="41"/>
      <c r="E206" s="42"/>
      <c r="F206" s="81"/>
      <c r="G206" s="81"/>
      <c r="H206" s="20"/>
    </row>
    <row r="207" spans="1:9" ht="14.25" customHeight="1">
      <c r="A207" s="14"/>
      <c r="B207" s="18"/>
      <c r="C207" s="36"/>
      <c r="D207" s="41"/>
      <c r="E207" s="42"/>
      <c r="F207" s="32"/>
      <c r="G207" s="34"/>
      <c r="H207" s="121"/>
    </row>
    <row r="208" spans="1:9" ht="15.75">
      <c r="A208" s="14"/>
      <c r="B208" s="18"/>
      <c r="C208" s="36"/>
      <c r="D208" s="41"/>
      <c r="E208" s="42" t="s">
        <v>40</v>
      </c>
      <c r="F208" s="32"/>
      <c r="G208" s="34"/>
      <c r="H208" s="121"/>
    </row>
    <row r="209" spans="1:8" ht="30.75" customHeight="1">
      <c r="A209" s="66"/>
      <c r="G209" s="34"/>
      <c r="H209" s="20"/>
    </row>
    <row r="210" spans="1:8" ht="14.25" customHeight="1">
      <c r="A210" s="66"/>
      <c r="G210" s="34"/>
      <c r="H210" s="20"/>
    </row>
    <row r="211" spans="1:8" ht="15.75">
      <c r="A211" s="66"/>
      <c r="G211" s="34"/>
      <c r="H211" s="20"/>
    </row>
    <row r="212" spans="1:8">
      <c r="A212" s="14"/>
      <c r="B212" s="18"/>
      <c r="C212" s="36"/>
      <c r="D212" s="44"/>
      <c r="E212" s="45"/>
      <c r="F212" s="32"/>
      <c r="G212" s="34"/>
      <c r="H212" s="20"/>
    </row>
    <row r="213" spans="1:8" ht="14.25" customHeight="1">
      <c r="A213" s="14"/>
      <c r="B213" s="18"/>
      <c r="C213" s="36"/>
      <c r="D213" s="44"/>
      <c r="E213" s="45"/>
      <c r="F213" s="32"/>
      <c r="G213" s="34"/>
      <c r="H213" s="20"/>
    </row>
    <row r="214" spans="1:8">
      <c r="A214" s="14"/>
      <c r="B214" s="18"/>
      <c r="C214" s="36"/>
      <c r="D214" s="44"/>
      <c r="E214" s="45"/>
      <c r="F214" s="32"/>
      <c r="G214" s="34"/>
      <c r="H214" s="20"/>
    </row>
    <row r="215" spans="1:8" ht="75.75" customHeight="1">
      <c r="A215" s="14"/>
      <c r="B215" s="18"/>
      <c r="C215" s="36"/>
      <c r="D215" s="44"/>
      <c r="E215" s="45"/>
      <c r="F215" s="32"/>
      <c r="G215" s="34"/>
      <c r="H215" s="20"/>
    </row>
    <row r="216" spans="1:8" ht="14.25" customHeight="1">
      <c r="A216" s="14"/>
      <c r="B216" s="18"/>
      <c r="C216" s="36"/>
      <c r="D216" s="44"/>
      <c r="E216" s="45"/>
      <c r="F216" s="32"/>
      <c r="G216" s="34"/>
      <c r="H216" s="20"/>
    </row>
    <row r="217" spans="1:8">
      <c r="A217" s="14"/>
      <c r="B217" s="18"/>
      <c r="C217" s="36"/>
      <c r="D217" s="44"/>
      <c r="E217" s="45"/>
      <c r="F217" s="32"/>
      <c r="G217" s="34"/>
      <c r="H217" s="20"/>
    </row>
    <row r="218" spans="1:8" ht="33.75" customHeight="1">
      <c r="A218" s="14"/>
      <c r="B218" s="18"/>
      <c r="C218" s="36"/>
      <c r="D218" s="44"/>
      <c r="E218" s="45"/>
      <c r="F218" s="32"/>
      <c r="G218" s="34"/>
      <c r="H218" s="20"/>
    </row>
    <row r="219" spans="1:8" ht="14.25" customHeight="1">
      <c r="A219" s="14"/>
      <c r="B219" s="18"/>
      <c r="C219" s="36"/>
      <c r="D219" s="44"/>
      <c r="E219" s="45"/>
      <c r="F219" s="32"/>
      <c r="G219" s="34"/>
      <c r="H219" s="20"/>
    </row>
    <row r="220" spans="1:8" ht="9" customHeight="1">
      <c r="A220" s="14"/>
      <c r="B220" s="18"/>
      <c r="C220" s="36"/>
      <c r="D220" s="44"/>
      <c r="E220" s="45"/>
      <c r="F220" s="32"/>
      <c r="G220" s="34"/>
      <c r="H220" s="20"/>
    </row>
    <row r="221" spans="1:8" ht="58.5" customHeight="1">
      <c r="A221" s="14"/>
      <c r="B221" s="18"/>
      <c r="C221" s="36"/>
      <c r="D221" s="44"/>
      <c r="E221" s="45"/>
      <c r="F221" s="32"/>
      <c r="G221" s="34"/>
      <c r="H221" s="20"/>
    </row>
    <row r="222" spans="1:8" ht="14.25" customHeight="1">
      <c r="A222" s="14"/>
      <c r="B222" s="18"/>
      <c r="C222" s="36"/>
      <c r="D222" s="44"/>
      <c r="E222" s="45"/>
      <c r="F222" s="32"/>
      <c r="G222" s="34"/>
      <c r="H222" s="20"/>
    </row>
    <row r="223" spans="1:8" ht="15" customHeight="1">
      <c r="A223" s="14"/>
      <c r="B223" s="18"/>
      <c r="C223" s="36"/>
      <c r="D223" s="44"/>
      <c r="E223" s="45"/>
      <c r="F223" s="32"/>
      <c r="G223" s="34"/>
      <c r="H223" s="20"/>
    </row>
    <row r="224" spans="1:8" ht="46.5" customHeight="1">
      <c r="A224" s="14"/>
      <c r="B224" s="18"/>
      <c r="C224" s="36"/>
      <c r="D224" s="44"/>
      <c r="E224" s="45"/>
      <c r="F224" s="32"/>
      <c r="G224" s="34"/>
      <c r="H224" s="20"/>
    </row>
    <row r="225" spans="1:8" ht="14.25" customHeight="1">
      <c r="A225" s="14"/>
      <c r="B225" s="18"/>
      <c r="C225" s="36"/>
      <c r="D225" s="44"/>
      <c r="E225" s="45"/>
      <c r="F225" s="32"/>
      <c r="G225" s="34"/>
      <c r="H225" s="20"/>
    </row>
    <row r="226" spans="1:8" ht="9" customHeight="1">
      <c r="A226" s="14"/>
      <c r="B226" s="18"/>
      <c r="C226" s="36"/>
      <c r="D226" s="44"/>
      <c r="E226" s="45"/>
      <c r="F226" s="32"/>
      <c r="G226" s="34"/>
      <c r="H226" s="20"/>
    </row>
    <row r="227" spans="1:8">
      <c r="A227" s="14"/>
      <c r="B227" s="18"/>
      <c r="C227" s="36"/>
      <c r="D227" s="44"/>
      <c r="E227" s="45"/>
      <c r="F227" s="32"/>
      <c r="G227" s="34"/>
      <c r="H227" s="20"/>
    </row>
    <row r="228" spans="1:8" ht="14.25" customHeight="1">
      <c r="A228" s="14"/>
      <c r="B228" s="18"/>
      <c r="C228" s="36"/>
      <c r="D228" s="44"/>
      <c r="E228" s="45"/>
      <c r="F228" s="32"/>
      <c r="G228" s="34"/>
      <c r="H228" s="20"/>
    </row>
    <row r="229" spans="1:8" ht="14.25" customHeight="1">
      <c r="A229" s="14"/>
      <c r="B229" s="18"/>
      <c r="C229" s="36"/>
      <c r="D229" s="44"/>
      <c r="E229" s="45"/>
      <c r="F229" s="32"/>
      <c r="G229" s="34"/>
      <c r="H229" s="20"/>
    </row>
    <row r="230" spans="1:8">
      <c r="A230" s="14"/>
      <c r="B230" s="18"/>
      <c r="C230" s="36"/>
      <c r="D230" s="44"/>
      <c r="E230" s="45"/>
      <c r="F230" s="32"/>
      <c r="G230" s="34"/>
      <c r="H230" s="20"/>
    </row>
    <row r="231" spans="1:8" ht="14.25" customHeight="1">
      <c r="A231" s="14"/>
      <c r="B231" s="18"/>
      <c r="C231" s="36"/>
      <c r="D231" s="44"/>
      <c r="E231" s="45"/>
      <c r="F231" s="32"/>
      <c r="G231" s="34"/>
      <c r="H231" s="20"/>
    </row>
    <row r="232" spans="1:8">
      <c r="A232" s="14"/>
      <c r="B232" s="18"/>
      <c r="C232" s="36"/>
      <c r="D232" s="44"/>
      <c r="E232" s="45"/>
      <c r="F232" s="32"/>
      <c r="G232" s="34"/>
      <c r="H232" s="20"/>
    </row>
    <row r="233" spans="1:8" ht="9.75" customHeight="1">
      <c r="A233" s="14"/>
      <c r="B233" s="18"/>
      <c r="C233" s="36"/>
      <c r="D233" s="44"/>
      <c r="E233" s="45"/>
      <c r="F233" s="32"/>
      <c r="G233" s="34"/>
      <c r="H233" s="20"/>
    </row>
    <row r="234" spans="1:8" ht="14.25" customHeight="1">
      <c r="A234" s="14"/>
      <c r="B234" s="18"/>
      <c r="C234" s="36"/>
      <c r="D234" s="44"/>
      <c r="E234" s="45"/>
      <c r="F234" s="32"/>
      <c r="G234" s="34"/>
      <c r="H234" s="20"/>
    </row>
    <row r="235" spans="1:8" ht="9.75" customHeight="1">
      <c r="A235" s="14"/>
      <c r="B235" s="18"/>
      <c r="C235" s="36"/>
      <c r="D235" s="44"/>
      <c r="E235" s="45"/>
      <c r="F235" s="32"/>
      <c r="G235" s="34"/>
      <c r="H235" s="20"/>
    </row>
    <row r="236" spans="1:8">
      <c r="A236" s="14"/>
      <c r="B236" s="18"/>
      <c r="C236" s="36"/>
      <c r="D236" s="44"/>
      <c r="E236" s="45"/>
      <c r="F236" s="32"/>
      <c r="G236" s="34"/>
      <c r="H236" s="20"/>
    </row>
    <row r="237" spans="1:8" ht="14.25" customHeight="1">
      <c r="A237" s="14"/>
      <c r="B237" s="18"/>
      <c r="C237" s="36"/>
      <c r="D237" s="44"/>
      <c r="E237" s="45"/>
      <c r="F237" s="32"/>
      <c r="G237" s="34"/>
      <c r="H237" s="20"/>
    </row>
    <row r="238" spans="1:8" ht="14.25" customHeight="1">
      <c r="A238" s="14"/>
      <c r="B238" s="18"/>
      <c r="C238" s="36"/>
      <c r="D238" s="44"/>
      <c r="E238" s="45"/>
      <c r="F238" s="32"/>
      <c r="G238" s="34"/>
      <c r="H238" s="20"/>
    </row>
    <row r="239" spans="1:8">
      <c r="A239" s="14"/>
      <c r="B239" s="18"/>
      <c r="C239" s="36"/>
      <c r="D239" s="44"/>
      <c r="E239" s="45"/>
      <c r="F239" s="32"/>
      <c r="G239" s="34"/>
      <c r="H239" s="20"/>
    </row>
    <row r="240" spans="1:8">
      <c r="A240" s="14"/>
      <c r="B240" s="18"/>
      <c r="C240" s="36"/>
      <c r="D240" s="44"/>
      <c r="E240" s="45"/>
      <c r="F240" s="32"/>
      <c r="G240" s="34"/>
      <c r="H240" s="20"/>
    </row>
    <row r="241" spans="1:8">
      <c r="A241" s="14"/>
      <c r="B241" s="18"/>
      <c r="C241" s="36"/>
      <c r="D241" s="44"/>
      <c r="E241" s="45"/>
      <c r="F241" s="32"/>
      <c r="G241" s="34"/>
      <c r="H241" s="20"/>
    </row>
    <row r="242" spans="1:8">
      <c r="A242" s="14"/>
      <c r="B242" s="18"/>
      <c r="C242" s="36"/>
      <c r="D242" s="44"/>
      <c r="E242" s="45"/>
      <c r="F242" s="32"/>
      <c r="G242" s="34"/>
      <c r="H242" s="20"/>
    </row>
    <row r="243" spans="1:8" ht="14.25" customHeight="1">
      <c r="A243" s="14"/>
      <c r="B243" s="18"/>
      <c r="C243" s="36"/>
      <c r="D243" s="44"/>
      <c r="E243" s="45"/>
      <c r="F243" s="32"/>
      <c r="G243" s="34"/>
      <c r="H243" s="20"/>
    </row>
    <row r="244" spans="1:8">
      <c r="A244" s="14"/>
      <c r="B244" s="18"/>
      <c r="C244" s="36"/>
      <c r="D244" s="44"/>
      <c r="E244" s="45"/>
      <c r="F244" s="32"/>
      <c r="G244" s="34"/>
      <c r="H244" s="20"/>
    </row>
    <row r="245" spans="1:8">
      <c r="A245" s="14"/>
      <c r="B245" s="18"/>
      <c r="C245" s="36"/>
      <c r="D245" s="44"/>
      <c r="E245" s="45"/>
      <c r="F245" s="32"/>
      <c r="G245" s="34"/>
      <c r="H245" s="20"/>
    </row>
    <row r="246" spans="1:8">
      <c r="A246" s="14"/>
      <c r="B246" s="18"/>
      <c r="C246" s="36"/>
      <c r="D246" s="44"/>
      <c r="E246" s="45"/>
      <c r="F246" s="32"/>
      <c r="G246" s="34"/>
      <c r="H246" s="20"/>
    </row>
    <row r="247" spans="1:8">
      <c r="A247" s="14"/>
      <c r="B247" s="18"/>
      <c r="C247" s="36"/>
      <c r="D247" s="44"/>
      <c r="E247" s="45"/>
      <c r="F247" s="32"/>
      <c r="G247" s="34"/>
      <c r="H247" s="20"/>
    </row>
    <row r="248" spans="1:8">
      <c r="A248" s="14"/>
      <c r="B248" s="18"/>
      <c r="C248" s="36"/>
      <c r="D248" s="44"/>
      <c r="E248" s="45"/>
      <c r="F248" s="32"/>
      <c r="G248" s="34"/>
      <c r="H248" s="20"/>
    </row>
    <row r="249" spans="1:8">
      <c r="A249" s="14"/>
      <c r="B249" s="18"/>
      <c r="C249" s="36"/>
      <c r="D249" s="44"/>
      <c r="E249" s="45"/>
      <c r="F249" s="32"/>
      <c r="G249" s="34"/>
      <c r="H249" s="20"/>
    </row>
    <row r="250" spans="1:8">
      <c r="A250" s="14"/>
      <c r="B250" s="18"/>
      <c r="C250" s="36"/>
      <c r="D250" s="44"/>
      <c r="E250" s="45"/>
      <c r="F250" s="32"/>
      <c r="G250" s="34"/>
      <c r="H250" s="20"/>
    </row>
    <row r="251" spans="1:8">
      <c r="A251" s="14"/>
      <c r="B251" s="18"/>
      <c r="C251" s="36"/>
      <c r="D251" s="44"/>
      <c r="E251" s="45"/>
      <c r="F251" s="32"/>
      <c r="G251" s="34"/>
      <c r="H251" s="20"/>
    </row>
    <row r="252" spans="1:8">
      <c r="A252" s="14"/>
      <c r="B252" s="18"/>
      <c r="C252" s="36"/>
      <c r="D252" s="44"/>
      <c r="E252" s="45"/>
      <c r="F252" s="32"/>
      <c r="G252" s="34"/>
      <c r="H252" s="20"/>
    </row>
    <row r="253" spans="1:8">
      <c r="A253" s="14"/>
      <c r="B253" s="18"/>
      <c r="C253" s="36"/>
      <c r="D253" s="44"/>
      <c r="E253" s="45"/>
      <c r="F253" s="32"/>
      <c r="G253" s="34"/>
      <c r="H253" s="20"/>
    </row>
    <row r="254" spans="1:8">
      <c r="A254" s="14"/>
      <c r="B254" s="18"/>
      <c r="C254" s="36"/>
      <c r="D254" s="44"/>
      <c r="E254" s="45"/>
      <c r="F254" s="32"/>
      <c r="G254" s="34"/>
      <c r="H254" s="20"/>
    </row>
    <row r="255" spans="1:8">
      <c r="A255" s="14"/>
      <c r="B255" s="18"/>
      <c r="C255" s="36"/>
      <c r="D255" s="44"/>
      <c r="E255" s="45"/>
      <c r="F255" s="32"/>
      <c r="G255" s="34"/>
      <c r="H255" s="20"/>
    </row>
    <row r="256" spans="1:8">
      <c r="A256" s="14"/>
      <c r="B256" s="18"/>
      <c r="C256" s="36"/>
      <c r="D256" s="44"/>
      <c r="E256" s="45"/>
      <c r="F256" s="32"/>
      <c r="G256" s="34"/>
      <c r="H256" s="20"/>
    </row>
    <row r="257" spans="1:8">
      <c r="A257" s="14"/>
      <c r="B257" s="18"/>
      <c r="C257" s="36"/>
      <c r="D257" s="44"/>
      <c r="E257" s="45"/>
      <c r="F257" s="32"/>
      <c r="G257" s="34"/>
      <c r="H257" s="20"/>
    </row>
    <row r="258" spans="1:8">
      <c r="A258" s="14"/>
      <c r="B258" s="18"/>
      <c r="C258" s="36"/>
      <c r="D258" s="44"/>
      <c r="E258" s="45"/>
      <c r="F258" s="32"/>
      <c r="G258" s="34"/>
      <c r="H258" s="20"/>
    </row>
    <row r="259" spans="1:8">
      <c r="A259" s="14"/>
      <c r="B259" s="18"/>
      <c r="C259" s="36"/>
      <c r="D259" s="44"/>
      <c r="E259" s="45"/>
      <c r="F259" s="32"/>
      <c r="G259" s="34"/>
      <c r="H259" s="20"/>
    </row>
    <row r="260" spans="1:8">
      <c r="A260" s="14"/>
      <c r="B260" s="18"/>
      <c r="C260" s="36"/>
      <c r="D260" s="44"/>
      <c r="E260" s="45"/>
      <c r="F260" s="32"/>
      <c r="G260" s="34"/>
      <c r="H260" s="20"/>
    </row>
    <row r="261" spans="1:8">
      <c r="A261" s="14"/>
      <c r="B261" s="18"/>
      <c r="C261" s="36"/>
      <c r="D261" s="44"/>
      <c r="E261" s="45"/>
      <c r="F261" s="32"/>
      <c r="G261" s="34"/>
      <c r="H261" s="20"/>
    </row>
    <row r="262" spans="1:8">
      <c r="A262" s="14"/>
      <c r="B262" s="18"/>
      <c r="C262" s="36"/>
      <c r="D262" s="44"/>
      <c r="E262" s="45"/>
      <c r="F262" s="32"/>
      <c r="G262" s="34"/>
      <c r="H262" s="20"/>
    </row>
    <row r="263" spans="1:8">
      <c r="A263" s="14"/>
      <c r="B263" s="18"/>
      <c r="C263" s="36"/>
      <c r="D263" s="44"/>
      <c r="E263" s="45"/>
      <c r="F263" s="32"/>
      <c r="G263" s="34"/>
      <c r="H263" s="20"/>
    </row>
    <row r="264" spans="1:8">
      <c r="A264" s="14"/>
      <c r="B264" s="18"/>
      <c r="C264" s="36"/>
      <c r="D264" s="44"/>
      <c r="E264" s="45"/>
      <c r="F264" s="32"/>
      <c r="G264" s="34"/>
      <c r="H264" s="20"/>
    </row>
    <row r="265" spans="1:8">
      <c r="A265" s="14"/>
      <c r="B265" s="18"/>
      <c r="C265" s="36"/>
      <c r="D265" s="44"/>
      <c r="E265" s="45"/>
      <c r="F265" s="32"/>
      <c r="G265" s="34"/>
      <c r="H265" s="20"/>
    </row>
    <row r="266" spans="1:8">
      <c r="A266" s="14"/>
      <c r="B266" s="18"/>
      <c r="C266" s="36"/>
      <c r="D266" s="44"/>
      <c r="E266" s="45"/>
      <c r="F266" s="32"/>
      <c r="G266" s="34"/>
      <c r="H266" s="20"/>
    </row>
    <row r="267" spans="1:8">
      <c r="A267" s="14"/>
      <c r="B267" s="18"/>
      <c r="C267" s="36"/>
      <c r="D267" s="44"/>
      <c r="E267" s="45"/>
      <c r="F267" s="32"/>
      <c r="G267" s="34"/>
      <c r="H267" s="20"/>
    </row>
    <row r="268" spans="1:8">
      <c r="A268" s="14"/>
      <c r="B268" s="18"/>
      <c r="C268" s="36"/>
      <c r="D268" s="44"/>
      <c r="E268" s="45"/>
      <c r="F268" s="32"/>
      <c r="G268" s="34"/>
      <c r="H268" s="20"/>
    </row>
    <row r="269" spans="1:8">
      <c r="A269" s="14"/>
      <c r="B269" s="18"/>
      <c r="C269" s="36"/>
      <c r="D269" s="44"/>
      <c r="E269" s="45"/>
      <c r="F269" s="32"/>
      <c r="G269" s="34"/>
      <c r="H269" s="20"/>
    </row>
    <row r="270" spans="1:8">
      <c r="A270" s="14"/>
      <c r="B270" s="18"/>
      <c r="C270" s="36"/>
      <c r="D270" s="44"/>
      <c r="E270" s="45"/>
      <c r="F270" s="32"/>
      <c r="G270" s="34"/>
      <c r="H270" s="20"/>
    </row>
    <row r="271" spans="1:8">
      <c r="A271" s="14"/>
      <c r="B271" s="31"/>
      <c r="C271" s="46"/>
      <c r="D271" s="43"/>
      <c r="E271" s="45"/>
      <c r="F271" s="32"/>
      <c r="G271" s="34"/>
      <c r="H271" s="20"/>
    </row>
    <row r="272" spans="1:8">
      <c r="A272" s="14"/>
      <c r="B272" s="31"/>
      <c r="C272" s="46"/>
      <c r="D272" s="43"/>
      <c r="E272" s="45"/>
      <c r="F272" s="32"/>
      <c r="G272" s="34"/>
      <c r="H272" s="20"/>
    </row>
    <row r="273" spans="1:8">
      <c r="A273" s="14"/>
      <c r="B273" s="31"/>
      <c r="C273" s="46"/>
      <c r="D273" s="43"/>
      <c r="E273" s="45"/>
      <c r="F273" s="32"/>
      <c r="G273" s="34"/>
      <c r="H273" s="20"/>
    </row>
    <row r="274" spans="1:8">
      <c r="A274" s="14"/>
      <c r="B274" s="31"/>
      <c r="C274" s="46"/>
      <c r="D274" s="43"/>
      <c r="E274" s="45"/>
      <c r="F274" s="32"/>
      <c r="G274" s="34"/>
      <c r="H274" s="20"/>
    </row>
    <row r="275" spans="1:8">
      <c r="A275" s="14"/>
      <c r="B275" s="31"/>
      <c r="C275" s="46"/>
      <c r="D275" s="43"/>
      <c r="E275" s="45"/>
      <c r="F275" s="32"/>
      <c r="G275" s="34"/>
      <c r="H275" s="20"/>
    </row>
    <row r="276" spans="1:8">
      <c r="A276" s="14"/>
      <c r="B276" s="31"/>
      <c r="C276" s="46"/>
      <c r="D276" s="43"/>
      <c r="E276" s="45"/>
      <c r="F276" s="32"/>
      <c r="G276" s="34"/>
      <c r="H276" s="20"/>
    </row>
    <row r="277" spans="1:8">
      <c r="A277" s="14"/>
      <c r="B277" s="31"/>
      <c r="C277" s="46"/>
      <c r="D277" s="43"/>
      <c r="E277" s="45"/>
      <c r="F277" s="32"/>
      <c r="G277" s="34"/>
      <c r="H277" s="20"/>
    </row>
    <row r="278" spans="1:8">
      <c r="A278" s="14"/>
      <c r="B278" s="31"/>
      <c r="C278" s="46"/>
      <c r="D278" s="43"/>
      <c r="E278" s="45"/>
      <c r="F278" s="32"/>
      <c r="G278" s="34"/>
      <c r="H278" s="20"/>
    </row>
    <row r="279" spans="1:8">
      <c r="A279" s="14"/>
      <c r="B279" s="31"/>
      <c r="C279" s="46"/>
      <c r="D279" s="43"/>
      <c r="E279" s="45"/>
      <c r="F279" s="32"/>
      <c r="G279" s="34"/>
      <c r="H279" s="20"/>
    </row>
    <row r="280" spans="1:8">
      <c r="A280" s="14"/>
      <c r="B280" s="31"/>
      <c r="C280" s="46"/>
      <c r="D280" s="43"/>
      <c r="E280" s="45"/>
      <c r="F280" s="32"/>
      <c r="G280" s="34"/>
      <c r="H280" s="20"/>
    </row>
    <row r="281" spans="1:8">
      <c r="A281" s="14"/>
      <c r="B281" s="31"/>
      <c r="C281" s="46"/>
      <c r="D281" s="43"/>
      <c r="E281" s="45"/>
      <c r="F281" s="32"/>
      <c r="G281" s="34"/>
      <c r="H281" s="20"/>
    </row>
    <row r="282" spans="1:8">
      <c r="A282" s="14"/>
      <c r="B282" s="31"/>
      <c r="C282" s="46"/>
      <c r="D282" s="43"/>
      <c r="E282" s="45"/>
      <c r="F282" s="32"/>
      <c r="G282" s="34"/>
      <c r="H282" s="20"/>
    </row>
    <row r="283" spans="1:8">
      <c r="A283" s="14"/>
      <c r="B283" s="31"/>
      <c r="C283" s="46"/>
      <c r="D283" s="43"/>
      <c r="E283" s="45"/>
      <c r="F283" s="32"/>
      <c r="G283" s="34"/>
      <c r="H283" s="20"/>
    </row>
    <row r="284" spans="1:8">
      <c r="A284" s="14"/>
      <c r="B284" s="31"/>
      <c r="C284" s="46"/>
      <c r="D284" s="43"/>
      <c r="E284" s="45"/>
      <c r="F284" s="32"/>
      <c r="G284" s="34"/>
      <c r="H284" s="20"/>
    </row>
    <row r="285" spans="1:8">
      <c r="A285" s="14"/>
      <c r="B285" s="31"/>
      <c r="C285" s="46"/>
      <c r="D285" s="43"/>
      <c r="E285" s="45"/>
      <c r="F285" s="32"/>
      <c r="G285" s="34"/>
      <c r="H285" s="20"/>
    </row>
    <row r="286" spans="1:8">
      <c r="A286" s="14"/>
      <c r="B286" s="31"/>
      <c r="C286" s="46"/>
      <c r="D286" s="43"/>
      <c r="E286" s="45"/>
      <c r="F286" s="32"/>
      <c r="G286" s="34"/>
      <c r="H286" s="20"/>
    </row>
    <row r="287" spans="1:8">
      <c r="A287" s="14"/>
      <c r="B287" s="31"/>
      <c r="C287" s="46"/>
      <c r="D287" s="43"/>
      <c r="E287" s="45"/>
      <c r="F287" s="32"/>
      <c r="G287" s="34"/>
      <c r="H287" s="20"/>
    </row>
    <row r="288" spans="1:8">
      <c r="A288" s="14"/>
      <c r="B288" s="31"/>
      <c r="C288" s="46"/>
      <c r="D288" s="43"/>
      <c r="E288" s="45"/>
      <c r="F288" s="32"/>
      <c r="G288" s="34"/>
      <c r="H288" s="20"/>
    </row>
    <row r="289" spans="1:8">
      <c r="A289" s="14"/>
      <c r="B289" s="31"/>
      <c r="C289" s="46"/>
      <c r="D289" s="43"/>
      <c r="E289" s="45"/>
      <c r="F289" s="32"/>
      <c r="G289" s="34"/>
      <c r="H289" s="20"/>
    </row>
    <row r="290" spans="1:8">
      <c r="A290" s="14"/>
      <c r="B290" s="31"/>
      <c r="C290" s="46"/>
      <c r="D290" s="43"/>
      <c r="E290" s="45"/>
      <c r="F290" s="32"/>
      <c r="G290" s="34"/>
      <c r="H290" s="20"/>
    </row>
    <row r="291" spans="1:8">
      <c r="A291" s="14"/>
      <c r="B291" s="31"/>
      <c r="C291" s="46"/>
      <c r="D291" s="43"/>
      <c r="E291" s="45"/>
      <c r="F291" s="32"/>
      <c r="G291" s="34"/>
      <c r="H291" s="20"/>
    </row>
    <row r="292" spans="1:8">
      <c r="A292" s="14"/>
      <c r="B292" s="31"/>
      <c r="C292" s="46"/>
      <c r="D292" s="43"/>
      <c r="E292" s="45"/>
      <c r="F292" s="32"/>
      <c r="G292" s="34"/>
      <c r="H292" s="20"/>
    </row>
    <row r="293" spans="1:8">
      <c r="A293" s="14"/>
      <c r="B293" s="31"/>
      <c r="C293" s="46"/>
      <c r="D293" s="43"/>
      <c r="E293" s="45"/>
      <c r="F293" s="32"/>
      <c r="G293" s="34"/>
      <c r="H293" s="20"/>
    </row>
    <row r="294" spans="1:8">
      <c r="A294" s="14"/>
      <c r="B294" s="31"/>
      <c r="C294" s="46"/>
      <c r="D294" s="43"/>
      <c r="E294" s="45"/>
      <c r="F294" s="32"/>
      <c r="G294" s="34"/>
      <c r="H294" s="20"/>
    </row>
    <row r="295" spans="1:8">
      <c r="A295" s="14"/>
      <c r="B295" s="31"/>
      <c r="C295" s="46"/>
      <c r="D295" s="43"/>
      <c r="E295" s="45"/>
      <c r="F295" s="32"/>
      <c r="G295" s="34"/>
      <c r="H295" s="20"/>
    </row>
    <row r="296" spans="1:8">
      <c r="A296" s="14"/>
      <c r="B296" s="31"/>
      <c r="C296" s="46"/>
      <c r="D296" s="43"/>
      <c r="E296" s="45"/>
      <c r="F296" s="32"/>
      <c r="G296" s="34"/>
      <c r="H296" s="20"/>
    </row>
    <row r="297" spans="1:8">
      <c r="A297" s="14"/>
      <c r="B297" s="31"/>
      <c r="C297" s="46"/>
      <c r="D297" s="43"/>
      <c r="E297" s="45"/>
      <c r="F297" s="32"/>
      <c r="G297" s="34"/>
      <c r="H297" s="20"/>
    </row>
    <row r="298" spans="1:8">
      <c r="A298" s="14"/>
      <c r="B298" s="31"/>
      <c r="C298" s="46"/>
      <c r="D298" s="43"/>
      <c r="E298" s="45"/>
      <c r="F298" s="32"/>
      <c r="G298" s="34"/>
      <c r="H298" s="20"/>
    </row>
    <row r="299" spans="1:8">
      <c r="A299" s="14"/>
      <c r="B299" s="31"/>
      <c r="C299" s="46"/>
      <c r="D299" s="43"/>
      <c r="E299" s="45"/>
      <c r="F299" s="32"/>
      <c r="G299" s="34"/>
      <c r="H299" s="20"/>
    </row>
    <row r="300" spans="1:8">
      <c r="A300" s="14"/>
      <c r="B300" s="31"/>
      <c r="C300" s="46"/>
      <c r="D300" s="43"/>
      <c r="E300" s="45"/>
      <c r="F300" s="32"/>
      <c r="G300" s="34"/>
      <c r="H300" s="20"/>
    </row>
    <row r="301" spans="1:8">
      <c r="A301" s="14"/>
      <c r="B301" s="31"/>
      <c r="C301" s="46"/>
      <c r="D301" s="43"/>
      <c r="E301" s="45"/>
      <c r="F301" s="32"/>
      <c r="G301" s="34"/>
      <c r="H301" s="20"/>
    </row>
    <row r="302" spans="1:8">
      <c r="A302" s="14"/>
      <c r="B302" s="31"/>
      <c r="C302" s="46"/>
      <c r="D302" s="43"/>
      <c r="E302" s="45"/>
      <c r="F302" s="32"/>
      <c r="G302" s="34"/>
      <c r="H302" s="20"/>
    </row>
    <row r="303" spans="1:8">
      <c r="A303" s="14"/>
      <c r="B303" s="31"/>
      <c r="C303" s="46"/>
      <c r="D303" s="43"/>
      <c r="E303" s="45"/>
      <c r="F303" s="32"/>
      <c r="G303" s="34"/>
      <c r="H303" s="20"/>
    </row>
    <row r="304" spans="1:8">
      <c r="A304" s="14"/>
      <c r="B304" s="31"/>
      <c r="C304" s="46"/>
      <c r="D304" s="43"/>
      <c r="E304" s="45"/>
      <c r="F304" s="32"/>
      <c r="G304" s="34"/>
      <c r="H304" s="20"/>
    </row>
    <row r="305" spans="1:8">
      <c r="A305" s="14"/>
      <c r="B305" s="31"/>
      <c r="C305" s="46"/>
      <c r="D305" s="43"/>
      <c r="E305" s="45"/>
      <c r="F305" s="32"/>
      <c r="G305" s="34"/>
      <c r="H305" s="20"/>
    </row>
    <row r="306" spans="1:8">
      <c r="A306" s="14"/>
      <c r="B306" s="31"/>
      <c r="C306" s="46"/>
      <c r="D306" s="43"/>
      <c r="E306" s="45"/>
      <c r="F306" s="32"/>
      <c r="G306" s="34"/>
      <c r="H306" s="20"/>
    </row>
    <row r="307" spans="1:8">
      <c r="A307" s="14"/>
      <c r="B307" s="31"/>
      <c r="C307" s="46"/>
      <c r="D307" s="43"/>
      <c r="E307" s="45"/>
      <c r="F307" s="32"/>
      <c r="G307" s="34"/>
      <c r="H307" s="20"/>
    </row>
    <row r="308" spans="1:8">
      <c r="A308" s="14"/>
      <c r="B308" s="31"/>
      <c r="C308" s="46"/>
      <c r="D308" s="43"/>
      <c r="E308" s="45"/>
      <c r="F308" s="32"/>
      <c r="G308" s="34"/>
      <c r="H308" s="20"/>
    </row>
    <row r="309" spans="1:8">
      <c r="A309" s="14"/>
      <c r="B309" s="31"/>
      <c r="C309" s="46"/>
      <c r="D309" s="43"/>
      <c r="E309" s="45"/>
      <c r="F309" s="32"/>
      <c r="G309" s="34"/>
      <c r="H309" s="20"/>
    </row>
    <row r="310" spans="1:8">
      <c r="A310" s="14"/>
      <c r="B310" s="31"/>
      <c r="C310" s="46"/>
      <c r="D310" s="43"/>
      <c r="E310" s="45"/>
      <c r="F310" s="32"/>
      <c r="G310" s="34"/>
      <c r="H310" s="20"/>
    </row>
    <row r="311" spans="1:8">
      <c r="A311" s="14"/>
      <c r="B311" s="31"/>
      <c r="C311" s="46"/>
      <c r="D311" s="43"/>
      <c r="E311" s="45"/>
      <c r="F311" s="32"/>
      <c r="G311" s="34"/>
      <c r="H311" s="20"/>
    </row>
    <row r="312" spans="1:8">
      <c r="A312" s="14"/>
      <c r="B312" s="31"/>
      <c r="C312" s="46"/>
      <c r="D312" s="43"/>
      <c r="E312" s="45"/>
      <c r="F312" s="32"/>
      <c r="G312" s="34"/>
      <c r="H312" s="20"/>
    </row>
    <row r="313" spans="1:8">
      <c r="A313" s="14"/>
      <c r="B313" s="31"/>
      <c r="C313" s="46"/>
      <c r="D313" s="43"/>
      <c r="E313" s="45"/>
      <c r="F313" s="32"/>
      <c r="G313" s="34"/>
      <c r="H313" s="20"/>
    </row>
    <row r="314" spans="1:8">
      <c r="A314" s="14"/>
      <c r="B314" s="31"/>
      <c r="C314" s="46"/>
      <c r="D314" s="43"/>
      <c r="E314" s="45"/>
      <c r="F314" s="32"/>
      <c r="G314" s="34"/>
      <c r="H314" s="20"/>
    </row>
    <row r="315" spans="1:8">
      <c r="A315" s="14"/>
      <c r="B315" s="31"/>
      <c r="C315" s="46"/>
      <c r="D315" s="43"/>
      <c r="E315" s="45"/>
      <c r="F315" s="32"/>
      <c r="G315" s="34"/>
      <c r="H315" s="20"/>
    </row>
    <row r="316" spans="1:8">
      <c r="A316" s="14"/>
      <c r="B316" s="31"/>
      <c r="C316" s="46"/>
      <c r="D316" s="43"/>
      <c r="E316" s="45"/>
      <c r="F316" s="32"/>
      <c r="G316" s="34"/>
      <c r="H316" s="20"/>
    </row>
    <row r="317" spans="1:8">
      <c r="A317" s="14"/>
      <c r="B317" s="31"/>
      <c r="C317" s="46"/>
      <c r="D317" s="43"/>
      <c r="E317" s="45"/>
      <c r="F317" s="32"/>
      <c r="G317" s="34"/>
      <c r="H317" s="20"/>
    </row>
    <row r="318" spans="1:8">
      <c r="A318" s="14"/>
      <c r="B318" s="31"/>
      <c r="C318" s="46"/>
      <c r="D318" s="43"/>
      <c r="E318" s="45"/>
      <c r="F318" s="32"/>
      <c r="G318" s="34"/>
      <c r="H318" s="20"/>
    </row>
    <row r="319" spans="1:8">
      <c r="A319" s="14"/>
      <c r="B319" s="31"/>
      <c r="C319" s="46"/>
      <c r="D319" s="43"/>
      <c r="E319" s="45"/>
      <c r="F319" s="32"/>
      <c r="G319" s="34"/>
      <c r="H319" s="20"/>
    </row>
    <row r="320" spans="1:8">
      <c r="A320" s="14"/>
      <c r="B320" s="31"/>
      <c r="C320" s="46"/>
      <c r="D320" s="43"/>
      <c r="E320" s="45"/>
      <c r="F320" s="32"/>
      <c r="G320" s="34"/>
      <c r="H320" s="20"/>
    </row>
    <row r="321" spans="1:8">
      <c r="A321" s="14"/>
      <c r="B321" s="31"/>
      <c r="C321" s="27"/>
      <c r="D321" s="47"/>
      <c r="E321" s="15"/>
      <c r="F321" s="32"/>
      <c r="G321" s="34"/>
      <c r="H321" s="20"/>
    </row>
    <row r="322" spans="1:8">
      <c r="A322" s="14"/>
      <c r="B322" s="31"/>
      <c r="C322" s="27"/>
      <c r="D322" s="47"/>
      <c r="E322" s="15"/>
      <c r="F322" s="32"/>
      <c r="G322" s="34"/>
      <c r="H322" s="20"/>
    </row>
    <row r="323" spans="1:8">
      <c r="A323" s="14"/>
      <c r="B323" s="31"/>
      <c r="C323" s="27"/>
      <c r="D323" s="47"/>
      <c r="E323" s="15"/>
      <c r="F323" s="32"/>
      <c r="G323" s="34"/>
      <c r="H323" s="20"/>
    </row>
    <row r="324" spans="1:8">
      <c r="A324" s="14"/>
      <c r="B324" s="31"/>
      <c r="C324" s="27"/>
      <c r="D324" s="47"/>
      <c r="E324" s="15"/>
      <c r="F324" s="32"/>
      <c r="G324" s="34"/>
      <c r="H324" s="20"/>
    </row>
    <row r="325" spans="1:8">
      <c r="A325" s="14"/>
      <c r="B325" s="31"/>
      <c r="C325" s="27"/>
      <c r="D325" s="47"/>
      <c r="E325" s="15"/>
      <c r="F325" s="32"/>
      <c r="G325" s="34"/>
      <c r="H325" s="20"/>
    </row>
    <row r="326" spans="1:8">
      <c r="A326" s="14"/>
      <c r="B326" s="31"/>
      <c r="C326" s="27"/>
      <c r="D326" s="47"/>
      <c r="E326" s="15"/>
      <c r="F326" s="32"/>
      <c r="G326" s="34"/>
      <c r="H326" s="20"/>
    </row>
    <row r="327" spans="1:8">
      <c r="A327" s="14"/>
      <c r="B327" s="31"/>
      <c r="C327" s="27"/>
      <c r="D327" s="47"/>
      <c r="E327" s="15"/>
      <c r="F327" s="32"/>
      <c r="G327" s="34"/>
      <c r="H327" s="20"/>
    </row>
    <row r="328" spans="1:8">
      <c r="A328" s="14"/>
      <c r="B328" s="31"/>
      <c r="C328" s="27"/>
      <c r="D328" s="47"/>
      <c r="E328" s="15"/>
      <c r="F328" s="32"/>
      <c r="G328" s="34"/>
      <c r="H328" s="20"/>
    </row>
    <row r="329" spans="1:8">
      <c r="A329" s="14"/>
      <c r="B329" s="31"/>
      <c r="C329" s="27"/>
      <c r="D329" s="47"/>
      <c r="E329" s="15"/>
      <c r="F329" s="32"/>
      <c r="G329" s="34"/>
      <c r="H329" s="20"/>
    </row>
    <row r="330" spans="1:8">
      <c r="A330" s="14"/>
      <c r="B330" s="31"/>
      <c r="C330" s="27"/>
      <c r="D330" s="47"/>
      <c r="E330" s="15"/>
      <c r="F330" s="32"/>
      <c r="G330" s="34"/>
      <c r="H330" s="20"/>
    </row>
    <row r="331" spans="1:8">
      <c r="A331" s="14"/>
      <c r="B331" s="31"/>
      <c r="C331" s="27"/>
      <c r="D331" s="47"/>
      <c r="E331" s="15"/>
      <c r="F331" s="32"/>
      <c r="G331" s="34"/>
      <c r="H331" s="20"/>
    </row>
    <row r="332" spans="1:8">
      <c r="A332" s="14"/>
      <c r="B332" s="31"/>
      <c r="C332" s="27"/>
      <c r="D332" s="47"/>
      <c r="E332" s="15"/>
      <c r="F332" s="32"/>
      <c r="G332" s="34"/>
      <c r="H332" s="20"/>
    </row>
    <row r="333" spans="1:8">
      <c r="A333" s="14"/>
      <c r="B333" s="31"/>
      <c r="C333" s="27"/>
      <c r="D333" s="47"/>
      <c r="E333" s="15"/>
      <c r="F333" s="32"/>
      <c r="G333" s="34"/>
      <c r="H333" s="20"/>
    </row>
    <row r="334" spans="1:8">
      <c r="A334" s="14"/>
      <c r="B334" s="31"/>
      <c r="C334" s="27"/>
      <c r="D334" s="47"/>
      <c r="E334" s="15"/>
      <c r="F334" s="32"/>
      <c r="G334" s="34"/>
      <c r="H334" s="20"/>
    </row>
    <row r="335" spans="1:8">
      <c r="A335" s="14"/>
      <c r="B335" s="31"/>
      <c r="C335" s="27"/>
      <c r="D335" s="47"/>
      <c r="E335" s="15"/>
      <c r="F335" s="32"/>
      <c r="G335" s="34"/>
      <c r="H335" s="20"/>
    </row>
    <row r="336" spans="1:8">
      <c r="A336" s="14"/>
      <c r="B336" s="31"/>
      <c r="C336" s="27"/>
      <c r="D336" s="47"/>
      <c r="E336" s="15"/>
      <c r="F336" s="32"/>
      <c r="G336" s="34"/>
      <c r="H336" s="20"/>
    </row>
    <row r="337" spans="1:8">
      <c r="A337" s="14"/>
      <c r="B337" s="31"/>
      <c r="C337" s="27"/>
      <c r="D337" s="47"/>
      <c r="E337" s="15"/>
      <c r="F337" s="32"/>
      <c r="G337" s="34"/>
      <c r="H337" s="20"/>
    </row>
    <row r="338" spans="1:8">
      <c r="A338" s="14"/>
      <c r="B338" s="31"/>
      <c r="C338" s="27"/>
      <c r="D338" s="47"/>
      <c r="E338" s="15"/>
      <c r="F338" s="32"/>
      <c r="G338" s="34"/>
      <c r="H338" s="20"/>
    </row>
    <row r="339" spans="1:8">
      <c r="A339" s="14"/>
      <c r="B339" s="31"/>
      <c r="C339" s="27"/>
      <c r="D339" s="47"/>
      <c r="E339" s="15"/>
      <c r="F339" s="32"/>
      <c r="G339" s="34"/>
      <c r="H339" s="20"/>
    </row>
    <row r="340" spans="1:8">
      <c r="A340" s="14"/>
      <c r="B340" s="31"/>
      <c r="C340" s="27"/>
      <c r="D340" s="47"/>
      <c r="E340" s="15"/>
      <c r="F340" s="32"/>
      <c r="G340" s="34"/>
      <c r="H340" s="20"/>
    </row>
    <row r="341" spans="1:8">
      <c r="A341" s="14"/>
      <c r="B341" s="31"/>
      <c r="C341" s="27"/>
      <c r="D341" s="47"/>
      <c r="E341" s="15"/>
      <c r="F341" s="32"/>
      <c r="G341" s="34"/>
      <c r="H341" s="20"/>
    </row>
    <row r="342" spans="1:8">
      <c r="A342" s="14"/>
      <c r="B342" s="31"/>
      <c r="C342" s="27"/>
      <c r="D342" s="47"/>
      <c r="E342" s="15"/>
      <c r="F342" s="32"/>
      <c r="G342" s="34"/>
      <c r="H342" s="20"/>
    </row>
    <row r="343" spans="1:8">
      <c r="A343" s="14"/>
      <c r="B343" s="31"/>
      <c r="C343" s="27"/>
      <c r="D343" s="47"/>
      <c r="E343" s="15"/>
      <c r="F343" s="32"/>
      <c r="G343" s="34"/>
      <c r="H343" s="20"/>
    </row>
    <row r="344" spans="1:8">
      <c r="A344" s="14"/>
      <c r="B344" s="31"/>
      <c r="C344" s="27"/>
      <c r="D344" s="47"/>
      <c r="E344" s="15"/>
      <c r="F344" s="32"/>
      <c r="G344" s="34"/>
      <c r="H344" s="20"/>
    </row>
    <row r="345" spans="1:8">
      <c r="A345" s="14"/>
      <c r="B345" s="31"/>
      <c r="C345" s="27"/>
      <c r="D345" s="47"/>
      <c r="E345" s="15"/>
      <c r="F345" s="32"/>
      <c r="G345" s="34"/>
      <c r="H345" s="20"/>
    </row>
    <row r="346" spans="1:8">
      <c r="A346" s="14"/>
      <c r="B346" s="31"/>
      <c r="C346" s="27"/>
      <c r="D346" s="47"/>
      <c r="E346" s="15"/>
      <c r="F346" s="32"/>
      <c r="G346" s="34"/>
      <c r="H346" s="20"/>
    </row>
    <row r="347" spans="1:8">
      <c r="A347" s="14"/>
      <c r="B347" s="31"/>
      <c r="C347" s="27"/>
      <c r="D347" s="47"/>
      <c r="E347" s="15"/>
      <c r="F347" s="32"/>
      <c r="G347" s="34"/>
      <c r="H347" s="20"/>
    </row>
    <row r="348" spans="1:8">
      <c r="A348" s="14"/>
      <c r="B348" s="31"/>
      <c r="C348" s="27"/>
      <c r="D348" s="47"/>
      <c r="E348" s="15"/>
      <c r="F348" s="32"/>
      <c r="G348" s="34"/>
      <c r="H348" s="20"/>
    </row>
    <row r="349" spans="1:8">
      <c r="A349" s="14"/>
      <c r="B349" s="31"/>
      <c r="C349" s="27"/>
      <c r="D349" s="47"/>
      <c r="E349" s="15"/>
      <c r="F349" s="32"/>
      <c r="G349" s="34"/>
      <c r="H349" s="20"/>
    </row>
    <row r="350" spans="1:8">
      <c r="A350" s="14"/>
      <c r="B350" s="31"/>
      <c r="C350" s="27"/>
      <c r="D350" s="47"/>
      <c r="E350" s="15"/>
      <c r="F350" s="32"/>
      <c r="G350" s="34"/>
      <c r="H350" s="20"/>
    </row>
    <row r="351" spans="1:8">
      <c r="A351" s="14"/>
      <c r="B351" s="31"/>
      <c r="C351" s="27"/>
      <c r="D351" s="47"/>
      <c r="E351" s="15"/>
      <c r="F351" s="32"/>
      <c r="G351" s="34"/>
      <c r="H351" s="20"/>
    </row>
    <row r="352" spans="1:8">
      <c r="A352" s="14"/>
      <c r="B352" s="31"/>
      <c r="C352" s="27"/>
      <c r="D352" s="47"/>
      <c r="E352" s="15"/>
      <c r="F352" s="32"/>
      <c r="G352" s="34"/>
      <c r="H352" s="20"/>
    </row>
    <row r="353" spans="1:8">
      <c r="A353" s="14"/>
      <c r="B353" s="31"/>
      <c r="C353" s="27"/>
      <c r="D353" s="47"/>
      <c r="E353" s="15"/>
      <c r="F353" s="32"/>
      <c r="G353" s="34"/>
      <c r="H353" s="20"/>
    </row>
    <row r="354" spans="1:8">
      <c r="A354" s="14"/>
      <c r="B354" s="31"/>
      <c r="C354" s="27"/>
      <c r="D354" s="47"/>
      <c r="E354" s="15"/>
      <c r="F354" s="32"/>
      <c r="G354" s="34"/>
      <c r="H354" s="20"/>
    </row>
    <row r="355" spans="1:8">
      <c r="A355" s="14"/>
      <c r="B355" s="31"/>
      <c r="C355" s="27"/>
      <c r="D355" s="47"/>
      <c r="E355" s="15"/>
      <c r="F355" s="32"/>
      <c r="G355" s="34"/>
      <c r="H355" s="20"/>
    </row>
    <row r="356" spans="1:8">
      <c r="A356" s="14"/>
      <c r="B356" s="31"/>
      <c r="C356" s="27"/>
      <c r="D356" s="47"/>
      <c r="E356" s="15"/>
      <c r="F356" s="32"/>
      <c r="G356" s="34"/>
      <c r="H356" s="20"/>
    </row>
    <row r="357" spans="1:8">
      <c r="A357" s="14"/>
      <c r="B357" s="31"/>
      <c r="C357" s="27"/>
      <c r="D357" s="47"/>
      <c r="E357" s="15"/>
      <c r="F357" s="32"/>
      <c r="G357" s="34"/>
      <c r="H357" s="20"/>
    </row>
    <row r="358" spans="1:8">
      <c r="A358" s="14"/>
      <c r="B358" s="31"/>
      <c r="C358" s="27"/>
      <c r="D358" s="47"/>
      <c r="E358" s="15"/>
      <c r="F358" s="32"/>
      <c r="G358" s="34"/>
      <c r="H358" s="20"/>
    </row>
    <row r="359" spans="1:8">
      <c r="A359" s="14"/>
      <c r="B359" s="31"/>
      <c r="C359" s="27"/>
      <c r="D359" s="47"/>
      <c r="E359" s="15"/>
      <c r="F359" s="32"/>
      <c r="G359" s="34"/>
      <c r="H359" s="20"/>
    </row>
    <row r="360" spans="1:8">
      <c r="A360" s="14"/>
      <c r="B360" s="31"/>
      <c r="C360" s="27"/>
      <c r="D360" s="47"/>
      <c r="E360" s="15"/>
      <c r="F360" s="32"/>
      <c r="G360" s="34"/>
      <c r="H360" s="20"/>
    </row>
    <row r="361" spans="1:8">
      <c r="A361" s="14"/>
      <c r="B361" s="31"/>
      <c r="C361" s="27"/>
      <c r="D361" s="47"/>
      <c r="E361" s="15"/>
      <c r="F361" s="32"/>
      <c r="G361" s="34"/>
      <c r="H361" s="20"/>
    </row>
    <row r="362" spans="1:8">
      <c r="A362" s="14"/>
      <c r="B362" s="31"/>
      <c r="C362" s="27"/>
      <c r="D362" s="47"/>
      <c r="E362" s="15"/>
      <c r="F362" s="32"/>
      <c r="G362" s="34"/>
      <c r="H362" s="20"/>
    </row>
    <row r="363" spans="1:8">
      <c r="A363" s="14"/>
      <c r="B363" s="31"/>
      <c r="C363" s="27"/>
      <c r="D363" s="47"/>
      <c r="E363" s="15"/>
      <c r="F363" s="32"/>
      <c r="G363" s="34"/>
      <c r="H363" s="20"/>
    </row>
    <row r="364" spans="1:8">
      <c r="A364" s="14"/>
      <c r="B364" s="31"/>
      <c r="C364" s="27"/>
      <c r="D364" s="47"/>
      <c r="E364" s="15"/>
      <c r="F364" s="32"/>
      <c r="G364" s="34"/>
      <c r="H364" s="20"/>
    </row>
    <row r="365" spans="1:8">
      <c r="A365" s="14"/>
      <c r="B365" s="31"/>
      <c r="C365" s="27"/>
      <c r="D365" s="47"/>
      <c r="E365" s="15"/>
      <c r="F365" s="32"/>
      <c r="G365" s="34"/>
      <c r="H365" s="20"/>
    </row>
    <row r="366" spans="1:8">
      <c r="A366" s="14"/>
      <c r="B366" s="31"/>
      <c r="C366" s="27"/>
      <c r="D366" s="47"/>
      <c r="E366" s="15"/>
      <c r="F366" s="32"/>
      <c r="G366" s="34"/>
      <c r="H366" s="20"/>
    </row>
    <row r="367" spans="1:8">
      <c r="A367" s="14"/>
      <c r="B367" s="31"/>
      <c r="C367" s="27"/>
      <c r="D367" s="47"/>
      <c r="E367" s="15"/>
      <c r="F367" s="32"/>
      <c r="G367" s="34"/>
      <c r="H367" s="20"/>
    </row>
    <row r="368" spans="1:8">
      <c r="A368" s="14"/>
      <c r="B368" s="31"/>
      <c r="C368" s="27"/>
      <c r="D368" s="47"/>
      <c r="E368" s="15"/>
      <c r="F368" s="32"/>
      <c r="G368" s="34"/>
      <c r="H368" s="20"/>
    </row>
    <row r="369" spans="1:8">
      <c r="A369" s="14"/>
      <c r="B369" s="31"/>
      <c r="C369" s="27"/>
      <c r="D369" s="47"/>
      <c r="E369" s="15"/>
      <c r="F369" s="32"/>
      <c r="G369" s="34"/>
      <c r="H369" s="20"/>
    </row>
    <row r="370" spans="1:8">
      <c r="A370" s="14"/>
      <c r="B370" s="31"/>
      <c r="C370" s="27"/>
      <c r="D370" s="47"/>
      <c r="E370" s="15"/>
      <c r="F370" s="32"/>
      <c r="G370" s="34"/>
      <c r="H370" s="16"/>
    </row>
    <row r="371" spans="1:8">
      <c r="A371" s="14"/>
      <c r="B371" s="31"/>
      <c r="C371" s="27"/>
      <c r="D371" s="47"/>
      <c r="E371" s="15"/>
      <c r="F371" s="32"/>
      <c r="G371" s="34"/>
      <c r="H371" s="16"/>
    </row>
    <row r="372" spans="1:8">
      <c r="A372" s="14"/>
      <c r="B372" s="31"/>
      <c r="C372" s="27"/>
      <c r="D372" s="47"/>
      <c r="E372" s="15"/>
      <c r="F372" s="32"/>
      <c r="G372" s="34"/>
      <c r="H372" s="16"/>
    </row>
    <row r="373" spans="1:8">
      <c r="A373" s="14"/>
      <c r="B373" s="31"/>
      <c r="C373" s="27"/>
      <c r="D373" s="47"/>
      <c r="E373" s="15"/>
      <c r="F373" s="32"/>
      <c r="G373" s="34"/>
      <c r="H373" s="16"/>
    </row>
    <row r="374" spans="1:8">
      <c r="A374" s="14"/>
      <c r="B374" s="31"/>
      <c r="C374" s="27"/>
      <c r="D374" s="47"/>
      <c r="E374" s="15"/>
      <c r="F374" s="32"/>
      <c r="G374" s="34"/>
      <c r="H374" s="16"/>
    </row>
    <row r="375" spans="1:8">
      <c r="A375" s="14"/>
      <c r="B375" s="31"/>
      <c r="C375" s="27"/>
      <c r="D375" s="47"/>
      <c r="E375" s="15"/>
      <c r="H375" s="16"/>
    </row>
    <row r="376" spans="1:8">
      <c r="A376" s="14"/>
      <c r="B376" s="31"/>
      <c r="C376" s="27"/>
      <c r="D376" s="47"/>
      <c r="E376" s="15"/>
      <c r="H376" s="16"/>
    </row>
    <row r="377" spans="1:8">
      <c r="A377" s="14"/>
      <c r="B377" s="31"/>
      <c r="C377" s="27"/>
      <c r="D377" s="47"/>
      <c r="E377" s="15"/>
    </row>
    <row r="378" spans="1:8">
      <c r="A378" s="14"/>
      <c r="B378" s="31"/>
      <c r="C378" s="27"/>
      <c r="D378" s="47"/>
      <c r="E378" s="15"/>
    </row>
    <row r="379" spans="1:8">
      <c r="A379" s="14"/>
      <c r="B379" s="31"/>
      <c r="C379" s="27"/>
      <c r="D379" s="47"/>
      <c r="E379" s="15"/>
    </row>
  </sheetData>
  <mergeCells count="86">
    <mergeCell ref="F198:H198"/>
    <mergeCell ref="F199:H199"/>
    <mergeCell ref="F200:H200"/>
    <mergeCell ref="B104:H104"/>
    <mergeCell ref="B101:H101"/>
    <mergeCell ref="B94:D94"/>
    <mergeCell ref="B103:D103"/>
    <mergeCell ref="B97:D97"/>
    <mergeCell ref="B35:D35"/>
    <mergeCell ref="B38:C38"/>
    <mergeCell ref="B92:H92"/>
    <mergeCell ref="B95:H95"/>
    <mergeCell ref="B98:H98"/>
    <mergeCell ref="B39:G39"/>
    <mergeCell ref="B73:F73"/>
    <mergeCell ref="B52:G52"/>
    <mergeCell ref="B72:D72"/>
    <mergeCell ref="B59:F59"/>
    <mergeCell ref="B41:D41"/>
    <mergeCell ref="B81:D81"/>
    <mergeCell ref="B78:D78"/>
    <mergeCell ref="B84:D84"/>
    <mergeCell ref="B42:F42"/>
    <mergeCell ref="B48:F48"/>
    <mergeCell ref="D203:H203"/>
    <mergeCell ref="D204:H204"/>
    <mergeCell ref="B45:F45"/>
    <mergeCell ref="B47:D47"/>
    <mergeCell ref="B58:D58"/>
    <mergeCell ref="B63:G63"/>
    <mergeCell ref="B69:D69"/>
    <mergeCell ref="B50:D50"/>
    <mergeCell ref="B179:D179"/>
    <mergeCell ref="B180:G180"/>
    <mergeCell ref="B182:D182"/>
    <mergeCell ref="B183:G183"/>
    <mergeCell ref="B185:D185"/>
    <mergeCell ref="B188:D188"/>
    <mergeCell ref="B55:F55"/>
    <mergeCell ref="B189:G189"/>
    <mergeCell ref="A1:H1"/>
    <mergeCell ref="B32:D32"/>
    <mergeCell ref="A2:B2"/>
    <mergeCell ref="C2:H2"/>
    <mergeCell ref="B3:D3"/>
    <mergeCell ref="B23:D23"/>
    <mergeCell ref="B26:D26"/>
    <mergeCell ref="B5:D5"/>
    <mergeCell ref="B8:D8"/>
    <mergeCell ref="B11:D11"/>
    <mergeCell ref="B14:D14"/>
    <mergeCell ref="B20:D20"/>
    <mergeCell ref="B15:G15"/>
    <mergeCell ref="B17:D17"/>
    <mergeCell ref="B18:G18"/>
    <mergeCell ref="B29:D29"/>
    <mergeCell ref="B107:H107"/>
    <mergeCell ref="B61:C61"/>
    <mergeCell ref="B44:D44"/>
    <mergeCell ref="B202:C202"/>
    <mergeCell ref="B109:D109"/>
    <mergeCell ref="B139:D139"/>
    <mergeCell ref="B157:D157"/>
    <mergeCell ref="B173:D173"/>
    <mergeCell ref="B100:D100"/>
    <mergeCell ref="B66:F66"/>
    <mergeCell ref="B70:F70"/>
    <mergeCell ref="B186:G186"/>
    <mergeCell ref="B115:D115"/>
    <mergeCell ref="E202:H202"/>
    <mergeCell ref="B106:D106"/>
    <mergeCell ref="A169:B169"/>
    <mergeCell ref="B110:H110"/>
    <mergeCell ref="B197:D197"/>
    <mergeCell ref="B137:C137"/>
    <mergeCell ref="B118:D118"/>
    <mergeCell ref="B113:H113"/>
    <mergeCell ref="B116:H116"/>
    <mergeCell ref="B119:H119"/>
    <mergeCell ref="B193:D193"/>
    <mergeCell ref="B194:G194"/>
    <mergeCell ref="B136:D136"/>
    <mergeCell ref="B112:D112"/>
    <mergeCell ref="B150:D150"/>
    <mergeCell ref="B191:D191"/>
    <mergeCell ref="B192:G192"/>
  </mergeCells>
  <pageMargins left="0.45" right="0.25" top="0.39" bottom="0.39"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95"/>
  <sheetViews>
    <sheetView tabSelected="1" topLeftCell="A43" zoomScaleSheetLayoutView="100" workbookViewId="0">
      <selection activeCell="C8" sqref="C8"/>
    </sheetView>
  </sheetViews>
  <sheetFormatPr defaultRowHeight="12.75"/>
  <cols>
    <col min="1" max="1" width="6.42578125" style="219" customWidth="1"/>
    <col min="2" max="2" width="11.42578125" style="219" customWidth="1"/>
    <col min="3" max="3" width="42.85546875" style="163" customWidth="1"/>
    <col min="4" max="4" width="9.85546875" style="163" customWidth="1"/>
    <col min="5" max="5" width="9" style="163" customWidth="1"/>
    <col min="6" max="6" width="13.140625" style="225" customWidth="1"/>
    <col min="7" max="256" width="9.140625" style="163"/>
    <col min="257" max="257" width="6.42578125" style="163" customWidth="1"/>
    <col min="258" max="258" width="11.42578125" style="163" customWidth="1"/>
    <col min="259" max="259" width="42.85546875" style="163" customWidth="1"/>
    <col min="260" max="260" width="9.85546875" style="163" customWidth="1"/>
    <col min="261" max="261" width="9" style="163" customWidth="1"/>
    <col min="262" max="262" width="13.140625" style="163" customWidth="1"/>
    <col min="263" max="512" width="9.140625" style="163"/>
    <col min="513" max="513" width="6.42578125" style="163" customWidth="1"/>
    <col min="514" max="514" width="11.42578125" style="163" customWidth="1"/>
    <col min="515" max="515" width="42.85546875" style="163" customWidth="1"/>
    <col min="516" max="516" width="9.85546875" style="163" customWidth="1"/>
    <col min="517" max="517" width="9" style="163" customWidth="1"/>
    <col min="518" max="518" width="13.140625" style="163" customWidth="1"/>
    <col min="519" max="768" width="9.140625" style="163"/>
    <col min="769" max="769" width="6.42578125" style="163" customWidth="1"/>
    <col min="770" max="770" width="11.42578125" style="163" customWidth="1"/>
    <col min="771" max="771" width="42.85546875" style="163" customWidth="1"/>
    <col min="772" max="772" width="9.85546875" style="163" customWidth="1"/>
    <col min="773" max="773" width="9" style="163" customWidth="1"/>
    <col min="774" max="774" width="13.140625" style="163" customWidth="1"/>
    <col min="775" max="1024" width="9.140625" style="163"/>
    <col min="1025" max="1025" width="6.42578125" style="163" customWidth="1"/>
    <col min="1026" max="1026" width="11.42578125" style="163" customWidth="1"/>
    <col min="1027" max="1027" width="42.85546875" style="163" customWidth="1"/>
    <col min="1028" max="1028" width="9.85546875" style="163" customWidth="1"/>
    <col min="1029" max="1029" width="9" style="163" customWidth="1"/>
    <col min="1030" max="1030" width="13.140625" style="163" customWidth="1"/>
    <col min="1031" max="1280" width="9.140625" style="163"/>
    <col min="1281" max="1281" width="6.42578125" style="163" customWidth="1"/>
    <col min="1282" max="1282" width="11.42578125" style="163" customWidth="1"/>
    <col min="1283" max="1283" width="42.85546875" style="163" customWidth="1"/>
    <col min="1284" max="1284" width="9.85546875" style="163" customWidth="1"/>
    <col min="1285" max="1285" width="9" style="163" customWidth="1"/>
    <col min="1286" max="1286" width="13.140625" style="163" customWidth="1"/>
    <col min="1287" max="1536" width="9.140625" style="163"/>
    <col min="1537" max="1537" width="6.42578125" style="163" customWidth="1"/>
    <col min="1538" max="1538" width="11.42578125" style="163" customWidth="1"/>
    <col min="1539" max="1539" width="42.85546875" style="163" customWidth="1"/>
    <col min="1540" max="1540" width="9.85546875" style="163" customWidth="1"/>
    <col min="1541" max="1541" width="9" style="163" customWidth="1"/>
    <col min="1542" max="1542" width="13.140625" style="163" customWidth="1"/>
    <col min="1543" max="1792" width="9.140625" style="163"/>
    <col min="1793" max="1793" width="6.42578125" style="163" customWidth="1"/>
    <col min="1794" max="1794" width="11.42578125" style="163" customWidth="1"/>
    <col min="1795" max="1795" width="42.85546875" style="163" customWidth="1"/>
    <col min="1796" max="1796" width="9.85546875" style="163" customWidth="1"/>
    <col min="1797" max="1797" width="9" style="163" customWidth="1"/>
    <col min="1798" max="1798" width="13.140625" style="163" customWidth="1"/>
    <col min="1799" max="2048" width="9.140625" style="163"/>
    <col min="2049" max="2049" width="6.42578125" style="163" customWidth="1"/>
    <col min="2050" max="2050" width="11.42578125" style="163" customWidth="1"/>
    <col min="2051" max="2051" width="42.85546875" style="163" customWidth="1"/>
    <col min="2052" max="2052" width="9.85546875" style="163" customWidth="1"/>
    <col min="2053" max="2053" width="9" style="163" customWidth="1"/>
    <col min="2054" max="2054" width="13.140625" style="163" customWidth="1"/>
    <col min="2055" max="2304" width="9.140625" style="163"/>
    <col min="2305" max="2305" width="6.42578125" style="163" customWidth="1"/>
    <col min="2306" max="2306" width="11.42578125" style="163" customWidth="1"/>
    <col min="2307" max="2307" width="42.85546875" style="163" customWidth="1"/>
    <col min="2308" max="2308" width="9.85546875" style="163" customWidth="1"/>
    <col min="2309" max="2309" width="9" style="163" customWidth="1"/>
    <col min="2310" max="2310" width="13.140625" style="163" customWidth="1"/>
    <col min="2311" max="2560" width="9.140625" style="163"/>
    <col min="2561" max="2561" width="6.42578125" style="163" customWidth="1"/>
    <col min="2562" max="2562" width="11.42578125" style="163" customWidth="1"/>
    <col min="2563" max="2563" width="42.85546875" style="163" customWidth="1"/>
    <col min="2564" max="2564" width="9.85546875" style="163" customWidth="1"/>
    <col min="2565" max="2565" width="9" style="163" customWidth="1"/>
    <col min="2566" max="2566" width="13.140625" style="163" customWidth="1"/>
    <col min="2567" max="2816" width="9.140625" style="163"/>
    <col min="2817" max="2817" width="6.42578125" style="163" customWidth="1"/>
    <col min="2818" max="2818" width="11.42578125" style="163" customWidth="1"/>
    <col min="2819" max="2819" width="42.85546875" style="163" customWidth="1"/>
    <col min="2820" max="2820" width="9.85546875" style="163" customWidth="1"/>
    <col min="2821" max="2821" width="9" style="163" customWidth="1"/>
    <col min="2822" max="2822" width="13.140625" style="163" customWidth="1"/>
    <col min="2823" max="3072" width="9.140625" style="163"/>
    <col min="3073" max="3073" width="6.42578125" style="163" customWidth="1"/>
    <col min="3074" max="3074" width="11.42578125" style="163" customWidth="1"/>
    <col min="3075" max="3075" width="42.85546875" style="163" customWidth="1"/>
    <col min="3076" max="3076" width="9.85546875" style="163" customWidth="1"/>
    <col min="3077" max="3077" width="9" style="163" customWidth="1"/>
    <col min="3078" max="3078" width="13.140625" style="163" customWidth="1"/>
    <col min="3079" max="3328" width="9.140625" style="163"/>
    <col min="3329" max="3329" width="6.42578125" style="163" customWidth="1"/>
    <col min="3330" max="3330" width="11.42578125" style="163" customWidth="1"/>
    <col min="3331" max="3331" width="42.85546875" style="163" customWidth="1"/>
    <col min="3332" max="3332" width="9.85546875" style="163" customWidth="1"/>
    <col min="3333" max="3333" width="9" style="163" customWidth="1"/>
    <col min="3334" max="3334" width="13.140625" style="163" customWidth="1"/>
    <col min="3335" max="3584" width="9.140625" style="163"/>
    <col min="3585" max="3585" width="6.42578125" style="163" customWidth="1"/>
    <col min="3586" max="3586" width="11.42578125" style="163" customWidth="1"/>
    <col min="3587" max="3587" width="42.85546875" style="163" customWidth="1"/>
    <col min="3588" max="3588" width="9.85546875" style="163" customWidth="1"/>
    <col min="3589" max="3589" width="9" style="163" customWidth="1"/>
    <col min="3590" max="3590" width="13.140625" style="163" customWidth="1"/>
    <col min="3591" max="3840" width="9.140625" style="163"/>
    <col min="3841" max="3841" width="6.42578125" style="163" customWidth="1"/>
    <col min="3842" max="3842" width="11.42578125" style="163" customWidth="1"/>
    <col min="3843" max="3843" width="42.85546875" style="163" customWidth="1"/>
    <col min="3844" max="3844" width="9.85546875" style="163" customWidth="1"/>
    <col min="3845" max="3845" width="9" style="163" customWidth="1"/>
    <col min="3846" max="3846" width="13.140625" style="163" customWidth="1"/>
    <col min="3847" max="4096" width="9.140625" style="163"/>
    <col min="4097" max="4097" width="6.42578125" style="163" customWidth="1"/>
    <col min="4098" max="4098" width="11.42578125" style="163" customWidth="1"/>
    <col min="4099" max="4099" width="42.85546875" style="163" customWidth="1"/>
    <col min="4100" max="4100" width="9.85546875" style="163" customWidth="1"/>
    <col min="4101" max="4101" width="9" style="163" customWidth="1"/>
    <col min="4102" max="4102" width="13.140625" style="163" customWidth="1"/>
    <col min="4103" max="4352" width="9.140625" style="163"/>
    <col min="4353" max="4353" width="6.42578125" style="163" customWidth="1"/>
    <col min="4354" max="4354" width="11.42578125" style="163" customWidth="1"/>
    <col min="4355" max="4355" width="42.85546875" style="163" customWidth="1"/>
    <col min="4356" max="4356" width="9.85546875" style="163" customWidth="1"/>
    <col min="4357" max="4357" width="9" style="163" customWidth="1"/>
    <col min="4358" max="4358" width="13.140625" style="163" customWidth="1"/>
    <col min="4359" max="4608" width="9.140625" style="163"/>
    <col min="4609" max="4609" width="6.42578125" style="163" customWidth="1"/>
    <col min="4610" max="4610" width="11.42578125" style="163" customWidth="1"/>
    <col min="4611" max="4611" width="42.85546875" style="163" customWidth="1"/>
    <col min="4612" max="4612" width="9.85546875" style="163" customWidth="1"/>
    <col min="4613" max="4613" width="9" style="163" customWidth="1"/>
    <col min="4614" max="4614" width="13.140625" style="163" customWidth="1"/>
    <col min="4615" max="4864" width="9.140625" style="163"/>
    <col min="4865" max="4865" width="6.42578125" style="163" customWidth="1"/>
    <col min="4866" max="4866" width="11.42578125" style="163" customWidth="1"/>
    <col min="4867" max="4867" width="42.85546875" style="163" customWidth="1"/>
    <col min="4868" max="4868" width="9.85546875" style="163" customWidth="1"/>
    <col min="4869" max="4869" width="9" style="163" customWidth="1"/>
    <col min="4870" max="4870" width="13.140625" style="163" customWidth="1"/>
    <col min="4871" max="5120" width="9.140625" style="163"/>
    <col min="5121" max="5121" width="6.42578125" style="163" customWidth="1"/>
    <col min="5122" max="5122" width="11.42578125" style="163" customWidth="1"/>
    <col min="5123" max="5123" width="42.85546875" style="163" customWidth="1"/>
    <col min="5124" max="5124" width="9.85546875" style="163" customWidth="1"/>
    <col min="5125" max="5125" width="9" style="163" customWidth="1"/>
    <col min="5126" max="5126" width="13.140625" style="163" customWidth="1"/>
    <col min="5127" max="5376" width="9.140625" style="163"/>
    <col min="5377" max="5377" width="6.42578125" style="163" customWidth="1"/>
    <col min="5378" max="5378" width="11.42578125" style="163" customWidth="1"/>
    <col min="5379" max="5379" width="42.85546875" style="163" customWidth="1"/>
    <col min="5380" max="5380" width="9.85546875" style="163" customWidth="1"/>
    <col min="5381" max="5381" width="9" style="163" customWidth="1"/>
    <col min="5382" max="5382" width="13.140625" style="163" customWidth="1"/>
    <col min="5383" max="5632" width="9.140625" style="163"/>
    <col min="5633" max="5633" width="6.42578125" style="163" customWidth="1"/>
    <col min="5634" max="5634" width="11.42578125" style="163" customWidth="1"/>
    <col min="5635" max="5635" width="42.85546875" style="163" customWidth="1"/>
    <col min="5636" max="5636" width="9.85546875" style="163" customWidth="1"/>
    <col min="5637" max="5637" width="9" style="163" customWidth="1"/>
    <col min="5638" max="5638" width="13.140625" style="163" customWidth="1"/>
    <col min="5639" max="5888" width="9.140625" style="163"/>
    <col min="5889" max="5889" width="6.42578125" style="163" customWidth="1"/>
    <col min="5890" max="5890" width="11.42578125" style="163" customWidth="1"/>
    <col min="5891" max="5891" width="42.85546875" style="163" customWidth="1"/>
    <col min="5892" max="5892" width="9.85546875" style="163" customWidth="1"/>
    <col min="5893" max="5893" width="9" style="163" customWidth="1"/>
    <col min="5894" max="5894" width="13.140625" style="163" customWidth="1"/>
    <col min="5895" max="6144" width="9.140625" style="163"/>
    <col min="6145" max="6145" width="6.42578125" style="163" customWidth="1"/>
    <col min="6146" max="6146" width="11.42578125" style="163" customWidth="1"/>
    <col min="6147" max="6147" width="42.85546875" style="163" customWidth="1"/>
    <col min="6148" max="6148" width="9.85546875" style="163" customWidth="1"/>
    <col min="6149" max="6149" width="9" style="163" customWidth="1"/>
    <col min="6150" max="6150" width="13.140625" style="163" customWidth="1"/>
    <col min="6151" max="6400" width="9.140625" style="163"/>
    <col min="6401" max="6401" width="6.42578125" style="163" customWidth="1"/>
    <col min="6402" max="6402" width="11.42578125" style="163" customWidth="1"/>
    <col min="6403" max="6403" width="42.85546875" style="163" customWidth="1"/>
    <col min="6404" max="6404" width="9.85546875" style="163" customWidth="1"/>
    <col min="6405" max="6405" width="9" style="163" customWidth="1"/>
    <col min="6406" max="6406" width="13.140625" style="163" customWidth="1"/>
    <col min="6407" max="6656" width="9.140625" style="163"/>
    <col min="6657" max="6657" width="6.42578125" style="163" customWidth="1"/>
    <col min="6658" max="6658" width="11.42578125" style="163" customWidth="1"/>
    <col min="6659" max="6659" width="42.85546875" style="163" customWidth="1"/>
    <col min="6660" max="6660" width="9.85546875" style="163" customWidth="1"/>
    <col min="6661" max="6661" width="9" style="163" customWidth="1"/>
    <col min="6662" max="6662" width="13.140625" style="163" customWidth="1"/>
    <col min="6663" max="6912" width="9.140625" style="163"/>
    <col min="6913" max="6913" width="6.42578125" style="163" customWidth="1"/>
    <col min="6914" max="6914" width="11.42578125" style="163" customWidth="1"/>
    <col min="6915" max="6915" width="42.85546875" style="163" customWidth="1"/>
    <col min="6916" max="6916" width="9.85546875" style="163" customWidth="1"/>
    <col min="6917" max="6917" width="9" style="163" customWidth="1"/>
    <col min="6918" max="6918" width="13.140625" style="163" customWidth="1"/>
    <col min="6919" max="7168" width="9.140625" style="163"/>
    <col min="7169" max="7169" width="6.42578125" style="163" customWidth="1"/>
    <col min="7170" max="7170" width="11.42578125" style="163" customWidth="1"/>
    <col min="7171" max="7171" width="42.85546875" style="163" customWidth="1"/>
    <col min="7172" max="7172" width="9.85546875" style="163" customWidth="1"/>
    <col min="7173" max="7173" width="9" style="163" customWidth="1"/>
    <col min="7174" max="7174" width="13.140625" style="163" customWidth="1"/>
    <col min="7175" max="7424" width="9.140625" style="163"/>
    <col min="7425" max="7425" width="6.42578125" style="163" customWidth="1"/>
    <col min="7426" max="7426" width="11.42578125" style="163" customWidth="1"/>
    <col min="7427" max="7427" width="42.85546875" style="163" customWidth="1"/>
    <col min="7428" max="7428" width="9.85546875" style="163" customWidth="1"/>
    <col min="7429" max="7429" width="9" style="163" customWidth="1"/>
    <col min="7430" max="7430" width="13.140625" style="163" customWidth="1"/>
    <col min="7431" max="7680" width="9.140625" style="163"/>
    <col min="7681" max="7681" width="6.42578125" style="163" customWidth="1"/>
    <col min="7682" max="7682" width="11.42578125" style="163" customWidth="1"/>
    <col min="7683" max="7683" width="42.85546875" style="163" customWidth="1"/>
    <col min="7684" max="7684" width="9.85546875" style="163" customWidth="1"/>
    <col min="7685" max="7685" width="9" style="163" customWidth="1"/>
    <col min="7686" max="7686" width="13.140625" style="163" customWidth="1"/>
    <col min="7687" max="7936" width="9.140625" style="163"/>
    <col min="7937" max="7937" width="6.42578125" style="163" customWidth="1"/>
    <col min="7938" max="7938" width="11.42578125" style="163" customWidth="1"/>
    <col min="7939" max="7939" width="42.85546875" style="163" customWidth="1"/>
    <col min="7940" max="7940" width="9.85546875" style="163" customWidth="1"/>
    <col min="7941" max="7941" width="9" style="163" customWidth="1"/>
    <col min="7942" max="7942" width="13.140625" style="163" customWidth="1"/>
    <col min="7943" max="8192" width="9.140625" style="163"/>
    <col min="8193" max="8193" width="6.42578125" style="163" customWidth="1"/>
    <col min="8194" max="8194" width="11.42578125" style="163" customWidth="1"/>
    <col min="8195" max="8195" width="42.85546875" style="163" customWidth="1"/>
    <col min="8196" max="8196" width="9.85546875" style="163" customWidth="1"/>
    <col min="8197" max="8197" width="9" style="163" customWidth="1"/>
    <col min="8198" max="8198" width="13.140625" style="163" customWidth="1"/>
    <col min="8199" max="8448" width="9.140625" style="163"/>
    <col min="8449" max="8449" width="6.42578125" style="163" customWidth="1"/>
    <col min="8450" max="8450" width="11.42578125" style="163" customWidth="1"/>
    <col min="8451" max="8451" width="42.85546875" style="163" customWidth="1"/>
    <col min="8452" max="8452" width="9.85546875" style="163" customWidth="1"/>
    <col min="8453" max="8453" width="9" style="163" customWidth="1"/>
    <col min="8454" max="8454" width="13.140625" style="163" customWidth="1"/>
    <col min="8455" max="8704" width="9.140625" style="163"/>
    <col min="8705" max="8705" width="6.42578125" style="163" customWidth="1"/>
    <col min="8706" max="8706" width="11.42578125" style="163" customWidth="1"/>
    <col min="8707" max="8707" width="42.85546875" style="163" customWidth="1"/>
    <col min="8708" max="8708" width="9.85546875" style="163" customWidth="1"/>
    <col min="8709" max="8709" width="9" style="163" customWidth="1"/>
    <col min="8710" max="8710" width="13.140625" style="163" customWidth="1"/>
    <col min="8711" max="8960" width="9.140625" style="163"/>
    <col min="8961" max="8961" width="6.42578125" style="163" customWidth="1"/>
    <col min="8962" max="8962" width="11.42578125" style="163" customWidth="1"/>
    <col min="8963" max="8963" width="42.85546875" style="163" customWidth="1"/>
    <col min="8964" max="8964" width="9.85546875" style="163" customWidth="1"/>
    <col min="8965" max="8965" width="9" style="163" customWidth="1"/>
    <col min="8966" max="8966" width="13.140625" style="163" customWidth="1"/>
    <col min="8967" max="9216" width="9.140625" style="163"/>
    <col min="9217" max="9217" width="6.42578125" style="163" customWidth="1"/>
    <col min="9218" max="9218" width="11.42578125" style="163" customWidth="1"/>
    <col min="9219" max="9219" width="42.85546875" style="163" customWidth="1"/>
    <col min="9220" max="9220" width="9.85546875" style="163" customWidth="1"/>
    <col min="9221" max="9221" width="9" style="163" customWidth="1"/>
    <col min="9222" max="9222" width="13.140625" style="163" customWidth="1"/>
    <col min="9223" max="9472" width="9.140625" style="163"/>
    <col min="9473" max="9473" width="6.42578125" style="163" customWidth="1"/>
    <col min="9474" max="9474" width="11.42578125" style="163" customWidth="1"/>
    <col min="9475" max="9475" width="42.85546875" style="163" customWidth="1"/>
    <col min="9476" max="9476" width="9.85546875" style="163" customWidth="1"/>
    <col min="9477" max="9477" width="9" style="163" customWidth="1"/>
    <col min="9478" max="9478" width="13.140625" style="163" customWidth="1"/>
    <col min="9479" max="9728" width="9.140625" style="163"/>
    <col min="9729" max="9729" width="6.42578125" style="163" customWidth="1"/>
    <col min="9730" max="9730" width="11.42578125" style="163" customWidth="1"/>
    <col min="9731" max="9731" width="42.85546875" style="163" customWidth="1"/>
    <col min="9732" max="9732" width="9.85546875" style="163" customWidth="1"/>
    <col min="9733" max="9733" width="9" style="163" customWidth="1"/>
    <col min="9734" max="9734" width="13.140625" style="163" customWidth="1"/>
    <col min="9735" max="9984" width="9.140625" style="163"/>
    <col min="9985" max="9985" width="6.42578125" style="163" customWidth="1"/>
    <col min="9986" max="9986" width="11.42578125" style="163" customWidth="1"/>
    <col min="9987" max="9987" width="42.85546875" style="163" customWidth="1"/>
    <col min="9988" max="9988" width="9.85546875" style="163" customWidth="1"/>
    <col min="9989" max="9989" width="9" style="163" customWidth="1"/>
    <col min="9990" max="9990" width="13.140625" style="163" customWidth="1"/>
    <col min="9991" max="10240" width="9.140625" style="163"/>
    <col min="10241" max="10241" width="6.42578125" style="163" customWidth="1"/>
    <col min="10242" max="10242" width="11.42578125" style="163" customWidth="1"/>
    <col min="10243" max="10243" width="42.85546875" style="163" customWidth="1"/>
    <col min="10244" max="10244" width="9.85546875" style="163" customWidth="1"/>
    <col min="10245" max="10245" width="9" style="163" customWidth="1"/>
    <col min="10246" max="10246" width="13.140625" style="163" customWidth="1"/>
    <col min="10247" max="10496" width="9.140625" style="163"/>
    <col min="10497" max="10497" width="6.42578125" style="163" customWidth="1"/>
    <col min="10498" max="10498" width="11.42578125" style="163" customWidth="1"/>
    <col min="10499" max="10499" width="42.85546875" style="163" customWidth="1"/>
    <col min="10500" max="10500" width="9.85546875" style="163" customWidth="1"/>
    <col min="10501" max="10501" width="9" style="163" customWidth="1"/>
    <col min="10502" max="10502" width="13.140625" style="163" customWidth="1"/>
    <col min="10503" max="10752" width="9.140625" style="163"/>
    <col min="10753" max="10753" width="6.42578125" style="163" customWidth="1"/>
    <col min="10754" max="10754" width="11.42578125" style="163" customWidth="1"/>
    <col min="10755" max="10755" width="42.85546875" style="163" customWidth="1"/>
    <col min="10756" max="10756" width="9.85546875" style="163" customWidth="1"/>
    <col min="10757" max="10757" width="9" style="163" customWidth="1"/>
    <col min="10758" max="10758" width="13.140625" style="163" customWidth="1"/>
    <col min="10759" max="11008" width="9.140625" style="163"/>
    <col min="11009" max="11009" width="6.42578125" style="163" customWidth="1"/>
    <col min="11010" max="11010" width="11.42578125" style="163" customWidth="1"/>
    <col min="11011" max="11011" width="42.85546875" style="163" customWidth="1"/>
    <col min="11012" max="11012" width="9.85546875" style="163" customWidth="1"/>
    <col min="11013" max="11013" width="9" style="163" customWidth="1"/>
    <col min="11014" max="11014" width="13.140625" style="163" customWidth="1"/>
    <col min="11015" max="11264" width="9.140625" style="163"/>
    <col min="11265" max="11265" width="6.42578125" style="163" customWidth="1"/>
    <col min="11266" max="11266" width="11.42578125" style="163" customWidth="1"/>
    <col min="11267" max="11267" width="42.85546875" style="163" customWidth="1"/>
    <col min="11268" max="11268" width="9.85546875" style="163" customWidth="1"/>
    <col min="11269" max="11269" width="9" style="163" customWidth="1"/>
    <col min="11270" max="11270" width="13.140625" style="163" customWidth="1"/>
    <col min="11271" max="11520" width="9.140625" style="163"/>
    <col min="11521" max="11521" width="6.42578125" style="163" customWidth="1"/>
    <col min="11522" max="11522" width="11.42578125" style="163" customWidth="1"/>
    <col min="11523" max="11523" width="42.85546875" style="163" customWidth="1"/>
    <col min="11524" max="11524" width="9.85546875" style="163" customWidth="1"/>
    <col min="11525" max="11525" width="9" style="163" customWidth="1"/>
    <col min="11526" max="11526" width="13.140625" style="163" customWidth="1"/>
    <col min="11527" max="11776" width="9.140625" style="163"/>
    <col min="11777" max="11777" width="6.42578125" style="163" customWidth="1"/>
    <col min="11778" max="11778" width="11.42578125" style="163" customWidth="1"/>
    <col min="11779" max="11779" width="42.85546875" style="163" customWidth="1"/>
    <col min="11780" max="11780" width="9.85546875" style="163" customWidth="1"/>
    <col min="11781" max="11781" width="9" style="163" customWidth="1"/>
    <col min="11782" max="11782" width="13.140625" style="163" customWidth="1"/>
    <col min="11783" max="12032" width="9.140625" style="163"/>
    <col min="12033" max="12033" width="6.42578125" style="163" customWidth="1"/>
    <col min="12034" max="12034" width="11.42578125" style="163" customWidth="1"/>
    <col min="12035" max="12035" width="42.85546875" style="163" customWidth="1"/>
    <col min="12036" max="12036" width="9.85546875" style="163" customWidth="1"/>
    <col min="12037" max="12037" width="9" style="163" customWidth="1"/>
    <col min="12038" max="12038" width="13.140625" style="163" customWidth="1"/>
    <col min="12039" max="12288" width="9.140625" style="163"/>
    <col min="12289" max="12289" width="6.42578125" style="163" customWidth="1"/>
    <col min="12290" max="12290" width="11.42578125" style="163" customWidth="1"/>
    <col min="12291" max="12291" width="42.85546875" style="163" customWidth="1"/>
    <col min="12292" max="12292" width="9.85546875" style="163" customWidth="1"/>
    <col min="12293" max="12293" width="9" style="163" customWidth="1"/>
    <col min="12294" max="12294" width="13.140625" style="163" customWidth="1"/>
    <col min="12295" max="12544" width="9.140625" style="163"/>
    <col min="12545" max="12545" width="6.42578125" style="163" customWidth="1"/>
    <col min="12546" max="12546" width="11.42578125" style="163" customWidth="1"/>
    <col min="12547" max="12547" width="42.85546875" style="163" customWidth="1"/>
    <col min="12548" max="12548" width="9.85546875" style="163" customWidth="1"/>
    <col min="12549" max="12549" width="9" style="163" customWidth="1"/>
    <col min="12550" max="12550" width="13.140625" style="163" customWidth="1"/>
    <col min="12551" max="12800" width="9.140625" style="163"/>
    <col min="12801" max="12801" width="6.42578125" style="163" customWidth="1"/>
    <col min="12802" max="12802" width="11.42578125" style="163" customWidth="1"/>
    <col min="12803" max="12803" width="42.85546875" style="163" customWidth="1"/>
    <col min="12804" max="12804" width="9.85546875" style="163" customWidth="1"/>
    <col min="12805" max="12805" width="9" style="163" customWidth="1"/>
    <col min="12806" max="12806" width="13.140625" style="163" customWidth="1"/>
    <col min="12807" max="13056" width="9.140625" style="163"/>
    <col min="13057" max="13057" width="6.42578125" style="163" customWidth="1"/>
    <col min="13058" max="13058" width="11.42578125" style="163" customWidth="1"/>
    <col min="13059" max="13059" width="42.85546875" style="163" customWidth="1"/>
    <col min="13060" max="13060" width="9.85546875" style="163" customWidth="1"/>
    <col min="13061" max="13061" width="9" style="163" customWidth="1"/>
    <col min="13062" max="13062" width="13.140625" style="163" customWidth="1"/>
    <col min="13063" max="13312" width="9.140625" style="163"/>
    <col min="13313" max="13313" width="6.42578125" style="163" customWidth="1"/>
    <col min="13314" max="13314" width="11.42578125" style="163" customWidth="1"/>
    <col min="13315" max="13315" width="42.85546875" style="163" customWidth="1"/>
    <col min="13316" max="13316" width="9.85546875" style="163" customWidth="1"/>
    <col min="13317" max="13317" width="9" style="163" customWidth="1"/>
    <col min="13318" max="13318" width="13.140625" style="163" customWidth="1"/>
    <col min="13319" max="13568" width="9.140625" style="163"/>
    <col min="13569" max="13569" width="6.42578125" style="163" customWidth="1"/>
    <col min="13570" max="13570" width="11.42578125" style="163" customWidth="1"/>
    <col min="13571" max="13571" width="42.85546875" style="163" customWidth="1"/>
    <col min="13572" max="13572" width="9.85546875" style="163" customWidth="1"/>
    <col min="13573" max="13573" width="9" style="163" customWidth="1"/>
    <col min="13574" max="13574" width="13.140625" style="163" customWidth="1"/>
    <col min="13575" max="13824" width="9.140625" style="163"/>
    <col min="13825" max="13825" width="6.42578125" style="163" customWidth="1"/>
    <col min="13826" max="13826" width="11.42578125" style="163" customWidth="1"/>
    <col min="13827" max="13827" width="42.85546875" style="163" customWidth="1"/>
    <col min="13828" max="13828" width="9.85546875" style="163" customWidth="1"/>
    <col min="13829" max="13829" width="9" style="163" customWidth="1"/>
    <col min="13830" max="13830" width="13.140625" style="163" customWidth="1"/>
    <col min="13831" max="14080" width="9.140625" style="163"/>
    <col min="14081" max="14081" width="6.42578125" style="163" customWidth="1"/>
    <col min="14082" max="14082" width="11.42578125" style="163" customWidth="1"/>
    <col min="14083" max="14083" width="42.85546875" style="163" customWidth="1"/>
    <col min="14084" max="14084" width="9.85546875" style="163" customWidth="1"/>
    <col min="14085" max="14085" width="9" style="163" customWidth="1"/>
    <col min="14086" max="14086" width="13.140625" style="163" customWidth="1"/>
    <col min="14087" max="14336" width="9.140625" style="163"/>
    <col min="14337" max="14337" width="6.42578125" style="163" customWidth="1"/>
    <col min="14338" max="14338" width="11.42578125" style="163" customWidth="1"/>
    <col min="14339" max="14339" width="42.85546875" style="163" customWidth="1"/>
    <col min="14340" max="14340" width="9.85546875" style="163" customWidth="1"/>
    <col min="14341" max="14341" width="9" style="163" customWidth="1"/>
    <col min="14342" max="14342" width="13.140625" style="163" customWidth="1"/>
    <col min="14343" max="14592" width="9.140625" style="163"/>
    <col min="14593" max="14593" width="6.42578125" style="163" customWidth="1"/>
    <col min="14594" max="14594" width="11.42578125" style="163" customWidth="1"/>
    <col min="14595" max="14595" width="42.85546875" style="163" customWidth="1"/>
    <col min="14596" max="14596" width="9.85546875" style="163" customWidth="1"/>
    <col min="14597" max="14597" width="9" style="163" customWidth="1"/>
    <col min="14598" max="14598" width="13.140625" style="163" customWidth="1"/>
    <col min="14599" max="14848" width="9.140625" style="163"/>
    <col min="14849" max="14849" width="6.42578125" style="163" customWidth="1"/>
    <col min="14850" max="14850" width="11.42578125" style="163" customWidth="1"/>
    <col min="14851" max="14851" width="42.85546875" style="163" customWidth="1"/>
    <col min="14852" max="14852" width="9.85546875" style="163" customWidth="1"/>
    <col min="14853" max="14853" width="9" style="163" customWidth="1"/>
    <col min="14854" max="14854" width="13.140625" style="163" customWidth="1"/>
    <col min="14855" max="15104" width="9.140625" style="163"/>
    <col min="15105" max="15105" width="6.42578125" style="163" customWidth="1"/>
    <col min="15106" max="15106" width="11.42578125" style="163" customWidth="1"/>
    <col min="15107" max="15107" width="42.85546875" style="163" customWidth="1"/>
    <col min="15108" max="15108" width="9.85546875" style="163" customWidth="1"/>
    <col min="15109" max="15109" width="9" style="163" customWidth="1"/>
    <col min="15110" max="15110" width="13.140625" style="163" customWidth="1"/>
    <col min="15111" max="15360" width="9.140625" style="163"/>
    <col min="15361" max="15361" width="6.42578125" style="163" customWidth="1"/>
    <col min="15362" max="15362" width="11.42578125" style="163" customWidth="1"/>
    <col min="15363" max="15363" width="42.85546875" style="163" customWidth="1"/>
    <col min="15364" max="15364" width="9.85546875" style="163" customWidth="1"/>
    <col min="15365" max="15365" width="9" style="163" customWidth="1"/>
    <col min="15366" max="15366" width="13.140625" style="163" customWidth="1"/>
    <col min="15367" max="15616" width="9.140625" style="163"/>
    <col min="15617" max="15617" width="6.42578125" style="163" customWidth="1"/>
    <col min="15618" max="15618" width="11.42578125" style="163" customWidth="1"/>
    <col min="15619" max="15619" width="42.85546875" style="163" customWidth="1"/>
    <col min="15620" max="15620" width="9.85546875" style="163" customWidth="1"/>
    <col min="15621" max="15621" width="9" style="163" customWidth="1"/>
    <col min="15622" max="15622" width="13.140625" style="163" customWidth="1"/>
    <col min="15623" max="15872" width="9.140625" style="163"/>
    <col min="15873" max="15873" width="6.42578125" style="163" customWidth="1"/>
    <col min="15874" max="15874" width="11.42578125" style="163" customWidth="1"/>
    <col min="15875" max="15875" width="42.85546875" style="163" customWidth="1"/>
    <col min="15876" max="15876" width="9.85546875" style="163" customWidth="1"/>
    <col min="15877" max="15877" width="9" style="163" customWidth="1"/>
    <col min="15878" max="15878" width="13.140625" style="163" customWidth="1"/>
    <col min="15879" max="16128" width="9.140625" style="163"/>
    <col min="16129" max="16129" width="6.42578125" style="163" customWidth="1"/>
    <col min="16130" max="16130" width="11.42578125" style="163" customWidth="1"/>
    <col min="16131" max="16131" width="42.85546875" style="163" customWidth="1"/>
    <col min="16132" max="16132" width="9.85546875" style="163" customWidth="1"/>
    <col min="16133" max="16133" width="9" style="163" customWidth="1"/>
    <col min="16134" max="16134" width="13.140625" style="163" customWidth="1"/>
    <col min="16135" max="16384" width="9.140625" style="163"/>
  </cols>
  <sheetData>
    <row r="1" spans="1:6" ht="23.25" customHeight="1">
      <c r="A1" s="162" t="s">
        <v>121</v>
      </c>
      <c r="B1" s="162"/>
      <c r="C1" s="162"/>
      <c r="D1" s="162"/>
      <c r="E1" s="162"/>
      <c r="F1" s="162"/>
    </row>
    <row r="2" spans="1:6" ht="12" customHeight="1">
      <c r="A2" s="164"/>
      <c r="B2" s="164"/>
      <c r="C2" s="164"/>
      <c r="D2" s="164"/>
      <c r="E2" s="164"/>
      <c r="F2" s="165"/>
    </row>
    <row r="3" spans="1:6" ht="31.5" customHeight="1">
      <c r="A3" s="166" t="s">
        <v>122</v>
      </c>
      <c r="B3" s="164"/>
      <c r="C3" s="167" t="s">
        <v>104</v>
      </c>
      <c r="D3" s="167"/>
      <c r="E3" s="167"/>
      <c r="F3" s="167"/>
    </row>
    <row r="4" spans="1:6" ht="15" customHeight="1">
      <c r="A4" s="168"/>
      <c r="B4" s="164"/>
      <c r="C4" s="169"/>
      <c r="D4" s="169"/>
      <c r="E4" s="169"/>
      <c r="F4" s="170"/>
    </row>
    <row r="5" spans="1:6" ht="19.5" customHeight="1">
      <c r="A5" s="171" t="s">
        <v>123</v>
      </c>
      <c r="B5" s="171"/>
      <c r="C5" s="171"/>
      <c r="D5" s="171"/>
      <c r="E5" s="171"/>
      <c r="F5" s="171"/>
    </row>
    <row r="6" spans="1:6" ht="38.25" customHeight="1">
      <c r="A6" s="172" t="s">
        <v>124</v>
      </c>
      <c r="B6" s="172" t="s">
        <v>125</v>
      </c>
      <c r="C6" s="173" t="s">
        <v>126</v>
      </c>
      <c r="D6" s="173" t="s">
        <v>127</v>
      </c>
      <c r="E6" s="173" t="s">
        <v>26</v>
      </c>
      <c r="F6" s="174" t="s">
        <v>27</v>
      </c>
    </row>
    <row r="7" spans="1:6">
      <c r="A7" s="175"/>
      <c r="B7" s="175"/>
      <c r="C7" s="176"/>
      <c r="D7" s="176"/>
      <c r="E7" s="176"/>
      <c r="F7" s="177"/>
    </row>
    <row r="8" spans="1:6" ht="67.5" customHeight="1">
      <c r="A8" s="178">
        <v>1</v>
      </c>
      <c r="B8" s="179">
        <v>2</v>
      </c>
      <c r="C8" s="180" t="s">
        <v>128</v>
      </c>
      <c r="D8" s="181">
        <v>4802.8999999999996</v>
      </c>
      <c r="E8" s="182" t="s">
        <v>46</v>
      </c>
      <c r="F8" s="183">
        <f>(B8*D8)</f>
        <v>9605.7999999999993</v>
      </c>
    </row>
    <row r="9" spans="1:6" ht="87.75" customHeight="1">
      <c r="A9" s="184">
        <v>2</v>
      </c>
      <c r="B9" s="185">
        <v>1</v>
      </c>
      <c r="C9" s="186" t="s">
        <v>129</v>
      </c>
      <c r="D9" s="187">
        <v>4253.7</v>
      </c>
      <c r="E9" s="188" t="s">
        <v>46</v>
      </c>
      <c r="F9" s="189">
        <f t="shared" ref="F9:F18" si="0">(B9*D9)</f>
        <v>4253.7</v>
      </c>
    </row>
    <row r="10" spans="1:6" ht="48.75" customHeight="1">
      <c r="A10" s="184">
        <v>3</v>
      </c>
      <c r="B10" s="185">
        <v>1</v>
      </c>
      <c r="C10" s="186" t="s">
        <v>130</v>
      </c>
      <c r="D10" s="187">
        <v>2533.4699999999998</v>
      </c>
      <c r="E10" s="188" t="s">
        <v>46</v>
      </c>
      <c r="F10" s="189">
        <f t="shared" si="0"/>
        <v>2533.4699999999998</v>
      </c>
    </row>
    <row r="11" spans="1:6" ht="78" customHeight="1">
      <c r="A11" s="190">
        <v>4</v>
      </c>
      <c r="B11" s="185">
        <v>1</v>
      </c>
      <c r="C11" s="186" t="s">
        <v>131</v>
      </c>
      <c r="D11" s="187">
        <v>2024.43</v>
      </c>
      <c r="E11" s="188" t="s">
        <v>46</v>
      </c>
      <c r="F11" s="189">
        <f t="shared" si="0"/>
        <v>2024.43</v>
      </c>
    </row>
    <row r="12" spans="1:6" ht="58.5" customHeight="1">
      <c r="A12" s="184">
        <v>5</v>
      </c>
      <c r="B12" s="185">
        <v>2</v>
      </c>
      <c r="C12" s="186" t="s">
        <v>132</v>
      </c>
      <c r="D12" s="187">
        <v>447.15</v>
      </c>
      <c r="E12" s="188" t="s">
        <v>46</v>
      </c>
      <c r="F12" s="189">
        <f t="shared" si="0"/>
        <v>894.3</v>
      </c>
    </row>
    <row r="13" spans="1:6" ht="49.5" customHeight="1">
      <c r="A13" s="184">
        <v>6</v>
      </c>
      <c r="B13" s="185">
        <v>1</v>
      </c>
      <c r="C13" s="186" t="s">
        <v>133</v>
      </c>
      <c r="D13" s="187">
        <v>1161.5999999999999</v>
      </c>
      <c r="E13" s="188" t="s">
        <v>46</v>
      </c>
      <c r="F13" s="189">
        <f t="shared" si="0"/>
        <v>1161.5999999999999</v>
      </c>
    </row>
    <row r="14" spans="1:6" ht="49.5" customHeight="1">
      <c r="A14" s="184">
        <v>7</v>
      </c>
      <c r="B14" s="185">
        <v>1</v>
      </c>
      <c r="C14" s="186" t="s">
        <v>134</v>
      </c>
      <c r="D14" s="187">
        <v>169.4</v>
      </c>
      <c r="E14" s="188" t="s">
        <v>46</v>
      </c>
      <c r="F14" s="189">
        <f t="shared" si="0"/>
        <v>169.4</v>
      </c>
    </row>
    <row r="15" spans="1:6" ht="49.5" customHeight="1">
      <c r="A15" s="191">
        <v>8</v>
      </c>
      <c r="B15" s="192">
        <v>8</v>
      </c>
      <c r="C15" s="193" t="s">
        <v>135</v>
      </c>
      <c r="D15" s="192">
        <v>333.29</v>
      </c>
      <c r="E15" s="194" t="s">
        <v>10</v>
      </c>
      <c r="F15" s="195">
        <f t="shared" si="0"/>
        <v>2666.32</v>
      </c>
    </row>
    <row r="16" spans="1:6" ht="65.25" customHeight="1">
      <c r="A16" s="184">
        <v>9</v>
      </c>
      <c r="B16" s="185">
        <v>2</v>
      </c>
      <c r="C16" s="196" t="s">
        <v>136</v>
      </c>
      <c r="D16" s="185">
        <v>702</v>
      </c>
      <c r="E16" s="197" t="s">
        <v>46</v>
      </c>
      <c r="F16" s="189">
        <f t="shared" si="0"/>
        <v>1404</v>
      </c>
    </row>
    <row r="17" spans="1:6" ht="59.25" customHeight="1">
      <c r="A17" s="198">
        <v>10</v>
      </c>
      <c r="B17" s="199">
        <v>2</v>
      </c>
      <c r="C17" s="200" t="s">
        <v>137</v>
      </c>
      <c r="D17" s="201">
        <v>270.60000000000002</v>
      </c>
      <c r="E17" s="202" t="s">
        <v>46</v>
      </c>
      <c r="F17" s="203">
        <f t="shared" si="0"/>
        <v>541.20000000000005</v>
      </c>
    </row>
    <row r="18" spans="1:6" ht="49.5" customHeight="1">
      <c r="A18" s="184">
        <v>11</v>
      </c>
      <c r="B18" s="185">
        <v>2</v>
      </c>
      <c r="C18" s="196" t="s">
        <v>138</v>
      </c>
      <c r="D18" s="185">
        <v>389.7</v>
      </c>
      <c r="E18" s="197" t="s">
        <v>46</v>
      </c>
      <c r="F18" s="204">
        <f t="shared" si="0"/>
        <v>779.4</v>
      </c>
    </row>
    <row r="19" spans="1:6" ht="85.5" customHeight="1">
      <c r="A19" s="184">
        <v>12</v>
      </c>
      <c r="B19" s="185"/>
      <c r="C19" s="186" t="s">
        <v>139</v>
      </c>
      <c r="D19" s="187"/>
      <c r="E19" s="188"/>
      <c r="F19" s="204"/>
    </row>
    <row r="20" spans="1:6" ht="21" customHeight="1">
      <c r="A20" s="184">
        <v>12</v>
      </c>
      <c r="B20" s="185">
        <v>20</v>
      </c>
      <c r="C20" s="186" t="s">
        <v>140</v>
      </c>
      <c r="D20" s="187">
        <v>73.209999999999994</v>
      </c>
      <c r="E20" s="188" t="s">
        <v>10</v>
      </c>
      <c r="F20" s="189">
        <f>(B20*D20)</f>
        <v>1464.1999999999998</v>
      </c>
    </row>
    <row r="21" spans="1:6" ht="21" customHeight="1">
      <c r="A21" s="184">
        <v>12</v>
      </c>
      <c r="B21" s="185">
        <v>30</v>
      </c>
      <c r="C21" s="186" t="s">
        <v>141</v>
      </c>
      <c r="D21" s="187">
        <v>95.79</v>
      </c>
      <c r="E21" s="188" t="s">
        <v>10</v>
      </c>
      <c r="F21" s="189">
        <f>(B21*D21)</f>
        <v>2873.7000000000003</v>
      </c>
    </row>
    <row r="22" spans="1:6" ht="21" customHeight="1">
      <c r="A22" s="184">
        <v>12</v>
      </c>
      <c r="B22" s="185">
        <v>10</v>
      </c>
      <c r="C22" s="186" t="s">
        <v>142</v>
      </c>
      <c r="D22" s="187">
        <v>128.55000000000001</v>
      </c>
      <c r="E22" s="188" t="s">
        <v>10</v>
      </c>
      <c r="F22" s="189">
        <f>(B22*D22)</f>
        <v>1285.5</v>
      </c>
    </row>
    <row r="23" spans="1:6" ht="21" customHeight="1">
      <c r="A23" s="184">
        <v>12</v>
      </c>
      <c r="B23" s="185">
        <v>60</v>
      </c>
      <c r="C23" s="186" t="s">
        <v>143</v>
      </c>
      <c r="D23" s="187">
        <v>188.97</v>
      </c>
      <c r="E23" s="188" t="s">
        <v>10</v>
      </c>
      <c r="F23" s="189">
        <f>(B23*D23)</f>
        <v>11338.2</v>
      </c>
    </row>
    <row r="24" spans="1:6" ht="51">
      <c r="A24" s="184">
        <v>13</v>
      </c>
      <c r="B24" s="185"/>
      <c r="C24" s="196" t="s">
        <v>144</v>
      </c>
      <c r="D24" s="185"/>
      <c r="E24" s="197"/>
      <c r="F24" s="204"/>
    </row>
    <row r="25" spans="1:6" ht="18" customHeight="1">
      <c r="A25" s="184">
        <v>13</v>
      </c>
      <c r="B25" s="185">
        <v>10</v>
      </c>
      <c r="C25" s="196" t="s">
        <v>140</v>
      </c>
      <c r="D25" s="185">
        <v>7.82</v>
      </c>
      <c r="E25" s="197" t="s">
        <v>10</v>
      </c>
      <c r="F25" s="204">
        <f t="shared" ref="F25:F33" si="1">(B25*D25)</f>
        <v>78.2</v>
      </c>
    </row>
    <row r="26" spans="1:6" ht="18" customHeight="1">
      <c r="A26" s="191">
        <v>13</v>
      </c>
      <c r="B26" s="192">
        <v>20</v>
      </c>
      <c r="C26" s="193" t="s">
        <v>141</v>
      </c>
      <c r="D26" s="192">
        <v>8.4499999999999993</v>
      </c>
      <c r="E26" s="194" t="s">
        <v>10</v>
      </c>
      <c r="F26" s="205">
        <f t="shared" si="1"/>
        <v>169</v>
      </c>
    </row>
    <row r="27" spans="1:6" ht="18" customHeight="1">
      <c r="A27" s="184">
        <v>13</v>
      </c>
      <c r="B27" s="185">
        <v>0</v>
      </c>
      <c r="C27" s="196" t="s">
        <v>142</v>
      </c>
      <c r="D27" s="185">
        <v>9.9600000000000009</v>
      </c>
      <c r="E27" s="197" t="s">
        <v>10</v>
      </c>
      <c r="F27" s="204">
        <f t="shared" si="1"/>
        <v>0</v>
      </c>
    </row>
    <row r="28" spans="1:6" ht="18" customHeight="1">
      <c r="A28" s="184">
        <v>14</v>
      </c>
      <c r="B28" s="185">
        <v>0</v>
      </c>
      <c r="C28" s="186" t="s">
        <v>145</v>
      </c>
      <c r="D28" s="187">
        <v>200.42</v>
      </c>
      <c r="E28" s="188" t="s">
        <v>46</v>
      </c>
      <c r="F28" s="204">
        <f t="shared" si="1"/>
        <v>0</v>
      </c>
    </row>
    <row r="29" spans="1:6" ht="18" customHeight="1">
      <c r="A29" s="184">
        <v>14</v>
      </c>
      <c r="B29" s="185">
        <v>1</v>
      </c>
      <c r="C29" s="186" t="s">
        <v>146</v>
      </c>
      <c r="D29" s="187">
        <v>271.92</v>
      </c>
      <c r="E29" s="188" t="s">
        <v>46</v>
      </c>
      <c r="F29" s="189">
        <f t="shared" si="1"/>
        <v>271.92</v>
      </c>
    </row>
    <row r="30" spans="1:6" ht="25.5">
      <c r="A30" s="184">
        <v>15</v>
      </c>
      <c r="B30" s="185">
        <v>2</v>
      </c>
      <c r="C30" s="186" t="s">
        <v>147</v>
      </c>
      <c r="D30" s="188">
        <v>889.46</v>
      </c>
      <c r="E30" s="188" t="s">
        <v>46</v>
      </c>
      <c r="F30" s="189">
        <f t="shared" si="1"/>
        <v>1778.92</v>
      </c>
    </row>
    <row r="31" spans="1:6" ht="25.5">
      <c r="A31" s="184">
        <v>16</v>
      </c>
      <c r="B31" s="185">
        <v>1</v>
      </c>
      <c r="C31" s="196" t="s">
        <v>148</v>
      </c>
      <c r="D31" s="185">
        <v>1109.46</v>
      </c>
      <c r="E31" s="197" t="s">
        <v>10</v>
      </c>
      <c r="F31" s="189">
        <f t="shared" si="1"/>
        <v>1109.46</v>
      </c>
    </row>
    <row r="32" spans="1:6" ht="25.5">
      <c r="A32" s="184">
        <v>17</v>
      </c>
      <c r="B32" s="185">
        <v>1</v>
      </c>
      <c r="C32" s="196" t="s">
        <v>149</v>
      </c>
      <c r="D32" s="185">
        <v>795.3</v>
      </c>
      <c r="E32" s="197" t="s">
        <v>150</v>
      </c>
      <c r="F32" s="189">
        <f t="shared" si="1"/>
        <v>795.3</v>
      </c>
    </row>
    <row r="33" spans="1:6" ht="63.75">
      <c r="A33" s="198">
        <v>18</v>
      </c>
      <c r="B33" s="199">
        <v>1</v>
      </c>
      <c r="C33" s="200" t="s">
        <v>151</v>
      </c>
      <c r="D33" s="201">
        <v>21989.61</v>
      </c>
      <c r="E33" s="202" t="s">
        <v>150</v>
      </c>
      <c r="F33" s="206">
        <f t="shared" si="1"/>
        <v>21989.61</v>
      </c>
    </row>
    <row r="34" spans="1:6" ht="89.25">
      <c r="A34" s="184">
        <v>19</v>
      </c>
      <c r="B34" s="185"/>
      <c r="C34" s="186" t="s">
        <v>152</v>
      </c>
      <c r="D34" s="187"/>
      <c r="E34" s="188"/>
      <c r="F34" s="204"/>
    </row>
    <row r="35" spans="1:6" ht="21" customHeight="1">
      <c r="A35" s="184">
        <v>19</v>
      </c>
      <c r="B35" s="185">
        <v>0</v>
      </c>
      <c r="C35" s="186" t="s">
        <v>153</v>
      </c>
      <c r="D35" s="187">
        <v>113.97</v>
      </c>
      <c r="E35" s="188" t="s">
        <v>10</v>
      </c>
      <c r="F35" s="204">
        <f>(B35*D35)</f>
        <v>0</v>
      </c>
    </row>
    <row r="36" spans="1:6" ht="21" customHeight="1">
      <c r="A36" s="184">
        <v>19</v>
      </c>
      <c r="B36" s="185">
        <v>12</v>
      </c>
      <c r="C36" s="186" t="s">
        <v>154</v>
      </c>
      <c r="D36" s="187">
        <v>146.57</v>
      </c>
      <c r="E36" s="188" t="s">
        <v>10</v>
      </c>
      <c r="F36" s="189">
        <f>(B36*D36)</f>
        <v>1758.84</v>
      </c>
    </row>
    <row r="37" spans="1:6" ht="21" customHeight="1">
      <c r="A37" s="184">
        <v>19</v>
      </c>
      <c r="B37" s="185">
        <v>12</v>
      </c>
      <c r="C37" s="186" t="s">
        <v>155</v>
      </c>
      <c r="D37" s="187">
        <v>199.25</v>
      </c>
      <c r="E37" s="188" t="s">
        <v>10</v>
      </c>
      <c r="F37" s="189">
        <f>(B37*D37)</f>
        <v>2391</v>
      </c>
    </row>
    <row r="38" spans="1:6" ht="38.25">
      <c r="A38" s="184">
        <v>20</v>
      </c>
      <c r="B38" s="185">
        <v>1</v>
      </c>
      <c r="C38" s="196" t="s">
        <v>156</v>
      </c>
      <c r="D38" s="185">
        <v>14748</v>
      </c>
      <c r="E38" s="197" t="s">
        <v>150</v>
      </c>
      <c r="F38" s="189">
        <f>(B38*D38)</f>
        <v>14748</v>
      </c>
    </row>
    <row r="39" spans="1:6" ht="25.5">
      <c r="A39" s="184">
        <v>21</v>
      </c>
      <c r="B39" s="185"/>
      <c r="C39" s="186" t="s">
        <v>157</v>
      </c>
      <c r="D39" s="187"/>
      <c r="E39" s="188"/>
      <c r="F39" s="204"/>
    </row>
    <row r="40" spans="1:6" ht="21" customHeight="1">
      <c r="A40" s="184">
        <v>21</v>
      </c>
      <c r="B40" s="185">
        <v>30</v>
      </c>
      <c r="C40" s="186" t="s">
        <v>158</v>
      </c>
      <c r="D40" s="187">
        <v>90</v>
      </c>
      <c r="E40" s="188" t="s">
        <v>10</v>
      </c>
      <c r="F40" s="204">
        <f>(B40*D40)</f>
        <v>2700</v>
      </c>
    </row>
    <row r="41" spans="1:6" ht="21" customHeight="1">
      <c r="A41" s="184">
        <v>21</v>
      </c>
      <c r="B41" s="185">
        <v>30</v>
      </c>
      <c r="C41" s="186" t="s">
        <v>45</v>
      </c>
      <c r="D41" s="187">
        <v>136</v>
      </c>
      <c r="E41" s="188" t="s">
        <v>10</v>
      </c>
      <c r="F41" s="204">
        <f>(B41*D41)</f>
        <v>4080</v>
      </c>
    </row>
    <row r="42" spans="1:6" ht="21" customHeight="1">
      <c r="A42" s="184">
        <v>21</v>
      </c>
      <c r="B42" s="185">
        <v>30</v>
      </c>
      <c r="C42" s="186" t="s">
        <v>159</v>
      </c>
      <c r="D42" s="187">
        <v>259</v>
      </c>
      <c r="E42" s="188" t="s">
        <v>10</v>
      </c>
      <c r="F42" s="204">
        <f>(B42*D42)</f>
        <v>7770</v>
      </c>
    </row>
    <row r="43" spans="1:6" ht="89.25">
      <c r="A43" s="184">
        <v>22</v>
      </c>
      <c r="B43" s="185">
        <v>1</v>
      </c>
      <c r="C43" s="186" t="s">
        <v>160</v>
      </c>
      <c r="D43" s="187">
        <v>22000</v>
      </c>
      <c r="E43" s="188" t="s">
        <v>46</v>
      </c>
      <c r="F43" s="189">
        <f>(B43*D43)</f>
        <v>22000</v>
      </c>
    </row>
    <row r="44" spans="1:6" ht="25.5">
      <c r="A44" s="184">
        <v>23</v>
      </c>
      <c r="B44" s="185"/>
      <c r="C44" s="186" t="s">
        <v>161</v>
      </c>
      <c r="D44" s="187"/>
      <c r="E44" s="188"/>
      <c r="F44" s="204"/>
    </row>
    <row r="45" spans="1:6" ht="21" customHeight="1">
      <c r="A45" s="204">
        <v>23</v>
      </c>
      <c r="B45" s="185">
        <v>10</v>
      </c>
      <c r="C45" s="186" t="s">
        <v>102</v>
      </c>
      <c r="D45" s="187">
        <v>76.05</v>
      </c>
      <c r="E45" s="188" t="s">
        <v>10</v>
      </c>
      <c r="F45" s="189">
        <f t="shared" ref="F45:F53" si="2">(B45*D45)</f>
        <v>760.5</v>
      </c>
    </row>
    <row r="46" spans="1:6" ht="21" customHeight="1">
      <c r="A46" s="204">
        <v>23</v>
      </c>
      <c r="B46" s="185">
        <v>0</v>
      </c>
      <c r="C46" s="186" t="s">
        <v>103</v>
      </c>
      <c r="D46" s="188">
        <v>38.950000000000003</v>
      </c>
      <c r="E46" s="188" t="s">
        <v>10</v>
      </c>
      <c r="F46" s="189">
        <f t="shared" si="2"/>
        <v>0</v>
      </c>
    </row>
    <row r="47" spans="1:6" ht="21" customHeight="1">
      <c r="A47" s="204">
        <v>23</v>
      </c>
      <c r="B47" s="185">
        <v>1</v>
      </c>
      <c r="C47" s="186" t="s">
        <v>162</v>
      </c>
      <c r="D47" s="187">
        <v>1441.65</v>
      </c>
      <c r="E47" s="188" t="s">
        <v>46</v>
      </c>
      <c r="F47" s="189">
        <f t="shared" si="2"/>
        <v>1441.65</v>
      </c>
    </row>
    <row r="48" spans="1:6" ht="21" customHeight="1">
      <c r="A48" s="204">
        <v>23</v>
      </c>
      <c r="B48" s="192">
        <v>0</v>
      </c>
      <c r="C48" s="207" t="s">
        <v>163</v>
      </c>
      <c r="D48" s="208">
        <v>5404.59</v>
      </c>
      <c r="E48" s="209" t="s">
        <v>46</v>
      </c>
      <c r="F48" s="195">
        <f t="shared" si="2"/>
        <v>0</v>
      </c>
    </row>
    <row r="49" spans="1:6" ht="84.75" hidden="1" customHeight="1">
      <c r="A49" s="184"/>
      <c r="B49" s="185">
        <v>0</v>
      </c>
      <c r="C49" s="186" t="s">
        <v>135</v>
      </c>
      <c r="D49" s="187">
        <v>333.29</v>
      </c>
      <c r="E49" s="188" t="s">
        <v>10</v>
      </c>
      <c r="F49" s="204">
        <f t="shared" si="2"/>
        <v>0</v>
      </c>
    </row>
    <row r="50" spans="1:6" ht="51.75" hidden="1" customHeight="1">
      <c r="A50" s="198"/>
      <c r="B50" s="199">
        <v>0</v>
      </c>
      <c r="C50" s="200" t="s">
        <v>136</v>
      </c>
      <c r="D50" s="201">
        <v>702</v>
      </c>
      <c r="E50" s="202" t="s">
        <v>46</v>
      </c>
      <c r="F50" s="203">
        <f t="shared" si="2"/>
        <v>0</v>
      </c>
    </row>
    <row r="51" spans="1:6" ht="73.5" hidden="1" customHeight="1">
      <c r="A51" s="178"/>
      <c r="B51" s="185">
        <v>0</v>
      </c>
      <c r="C51" s="186" t="s">
        <v>147</v>
      </c>
      <c r="D51" s="187">
        <v>1109.46</v>
      </c>
      <c r="E51" s="188" t="s">
        <v>46</v>
      </c>
      <c r="F51" s="204">
        <f t="shared" si="2"/>
        <v>0</v>
      </c>
    </row>
    <row r="52" spans="1:6" ht="61.5" hidden="1" customHeight="1">
      <c r="A52" s="184"/>
      <c r="B52" s="185"/>
      <c r="C52" s="186" t="s">
        <v>164</v>
      </c>
      <c r="D52" s="187">
        <v>795.3</v>
      </c>
      <c r="E52" s="188" t="s">
        <v>46</v>
      </c>
      <c r="F52" s="204">
        <f t="shared" si="2"/>
        <v>0</v>
      </c>
    </row>
    <row r="53" spans="1:6" ht="61.5" hidden="1" customHeight="1">
      <c r="A53" s="178"/>
      <c r="B53" s="185"/>
      <c r="C53" s="186" t="s">
        <v>165</v>
      </c>
      <c r="D53" s="187">
        <v>14748</v>
      </c>
      <c r="E53" s="188" t="s">
        <v>46</v>
      </c>
      <c r="F53" s="204">
        <f t="shared" si="2"/>
        <v>0</v>
      </c>
    </row>
    <row r="54" spans="1:6" ht="49.5" hidden="1" customHeight="1">
      <c r="A54" s="205"/>
      <c r="B54" s="192"/>
      <c r="C54" s="210" t="s">
        <v>166</v>
      </c>
      <c r="D54" s="208"/>
      <c r="E54" s="209"/>
      <c r="F54" s="205"/>
    </row>
    <row r="55" spans="1:6" ht="49.5" hidden="1" customHeight="1">
      <c r="A55" s="184"/>
      <c r="B55" s="185"/>
      <c r="C55" s="186" t="s">
        <v>167</v>
      </c>
      <c r="D55" s="187">
        <v>4846</v>
      </c>
      <c r="E55" s="188" t="s">
        <v>46</v>
      </c>
      <c r="F55" s="204">
        <f>(B55*D55)</f>
        <v>0</v>
      </c>
    </row>
    <row r="56" spans="1:6" ht="61.5" hidden="1" customHeight="1">
      <c r="A56" s="211"/>
      <c r="B56" s="212"/>
      <c r="C56" s="213" t="s">
        <v>137</v>
      </c>
      <c r="D56" s="212">
        <v>270.60000000000002</v>
      </c>
      <c r="E56" s="214" t="s">
        <v>46</v>
      </c>
      <c r="F56" s="215">
        <f>(B56*D56)</f>
        <v>0</v>
      </c>
    </row>
    <row r="57" spans="1:6" ht="61.5" hidden="1" customHeight="1">
      <c r="A57" s="184"/>
      <c r="B57" s="185"/>
      <c r="C57" s="196" t="s">
        <v>168</v>
      </c>
      <c r="D57" s="185">
        <v>10000</v>
      </c>
      <c r="E57" s="197" t="s">
        <v>150</v>
      </c>
      <c r="F57" s="204">
        <f>(B57*D57)</f>
        <v>0</v>
      </c>
    </row>
    <row r="58" spans="1:6" ht="61.5" hidden="1" customHeight="1">
      <c r="A58" s="198"/>
      <c r="B58" s="199"/>
      <c r="C58" s="216" t="s">
        <v>139</v>
      </c>
      <c r="D58" s="199"/>
      <c r="E58" s="217"/>
      <c r="F58" s="203"/>
    </row>
    <row r="59" spans="1:6" ht="40.5" hidden="1" customHeight="1">
      <c r="A59" s="178"/>
      <c r="B59" s="185"/>
      <c r="C59" s="196" t="s">
        <v>140</v>
      </c>
      <c r="D59" s="185">
        <v>73.209999999999994</v>
      </c>
      <c r="E59" s="197" t="s">
        <v>10</v>
      </c>
      <c r="F59" s="204">
        <f t="shared" ref="F59:F79" si="3">(B59*D59)</f>
        <v>0</v>
      </c>
    </row>
    <row r="60" spans="1:6" ht="40.5" hidden="1" customHeight="1">
      <c r="A60" s="184"/>
      <c r="B60" s="185"/>
      <c r="C60" s="196" t="s">
        <v>141</v>
      </c>
      <c r="D60" s="185">
        <v>95.79</v>
      </c>
      <c r="E60" s="197" t="s">
        <v>10</v>
      </c>
      <c r="F60" s="204">
        <f t="shared" si="3"/>
        <v>0</v>
      </c>
    </row>
    <row r="61" spans="1:6" ht="40.5" hidden="1" customHeight="1">
      <c r="A61" s="178"/>
      <c r="B61" s="185"/>
      <c r="C61" s="186" t="s">
        <v>147</v>
      </c>
      <c r="D61" s="188">
        <v>337.92</v>
      </c>
      <c r="E61" s="188" t="s">
        <v>46</v>
      </c>
      <c r="F61" s="204">
        <f t="shared" si="3"/>
        <v>0</v>
      </c>
    </row>
    <row r="62" spans="1:6" ht="63.75" hidden="1">
      <c r="A62" s="184"/>
      <c r="B62" s="185"/>
      <c r="C62" s="186" t="s">
        <v>169</v>
      </c>
      <c r="D62" s="187">
        <v>37505.42</v>
      </c>
      <c r="E62" s="188" t="s">
        <v>150</v>
      </c>
      <c r="F62" s="204">
        <f t="shared" si="3"/>
        <v>0</v>
      </c>
    </row>
    <row r="63" spans="1:6" ht="40.5" hidden="1" customHeight="1">
      <c r="A63" s="178"/>
      <c r="B63" s="185"/>
      <c r="C63" s="186" t="s">
        <v>154</v>
      </c>
      <c r="D63" s="187">
        <v>136</v>
      </c>
      <c r="E63" s="188" t="s">
        <v>10</v>
      </c>
      <c r="F63" s="204">
        <f t="shared" si="3"/>
        <v>0</v>
      </c>
    </row>
    <row r="64" spans="1:6" ht="18.75" hidden="1" customHeight="1">
      <c r="A64" s="184"/>
      <c r="B64" s="185"/>
      <c r="C64" s="186" t="s">
        <v>155</v>
      </c>
      <c r="D64" s="187">
        <v>259</v>
      </c>
      <c r="E64" s="188" t="s">
        <v>10</v>
      </c>
      <c r="F64" s="204">
        <f t="shared" si="3"/>
        <v>0</v>
      </c>
    </row>
    <row r="65" spans="1:6" ht="63.75" hidden="1">
      <c r="A65" s="178"/>
      <c r="B65" s="185"/>
      <c r="C65" s="196" t="s">
        <v>128</v>
      </c>
      <c r="D65" s="185">
        <v>4928</v>
      </c>
      <c r="E65" s="197" t="s">
        <v>46</v>
      </c>
      <c r="F65" s="204">
        <f t="shared" si="3"/>
        <v>0</v>
      </c>
    </row>
    <row r="66" spans="1:6" ht="24.75" hidden="1" customHeight="1">
      <c r="A66" s="198"/>
      <c r="B66" s="185"/>
      <c r="C66" s="196" t="s">
        <v>130</v>
      </c>
      <c r="D66" s="185">
        <v>2533.4699999999998</v>
      </c>
      <c r="E66" s="197" t="s">
        <v>46</v>
      </c>
      <c r="F66" s="204">
        <f t="shared" si="3"/>
        <v>0</v>
      </c>
    </row>
    <row r="67" spans="1:6" ht="24.75" hidden="1" customHeight="1">
      <c r="A67" s="198"/>
      <c r="B67" s="185"/>
      <c r="C67" s="196" t="s">
        <v>131</v>
      </c>
      <c r="D67" s="185">
        <v>2042.43</v>
      </c>
      <c r="E67" s="197" t="s">
        <v>46</v>
      </c>
      <c r="F67" s="204">
        <f t="shared" si="3"/>
        <v>0</v>
      </c>
    </row>
    <row r="68" spans="1:6" ht="24.75" hidden="1" customHeight="1">
      <c r="A68" s="198"/>
      <c r="B68" s="218"/>
      <c r="C68" s="196" t="s">
        <v>132</v>
      </c>
      <c r="D68" s="185">
        <v>447.15</v>
      </c>
      <c r="E68" s="197" t="s">
        <v>46</v>
      </c>
      <c r="F68" s="204">
        <f t="shared" si="3"/>
        <v>0</v>
      </c>
    </row>
    <row r="69" spans="1:6" ht="84.75" hidden="1" customHeight="1">
      <c r="A69" s="184"/>
      <c r="B69" s="218"/>
      <c r="C69" s="196" t="s">
        <v>170</v>
      </c>
      <c r="D69" s="185">
        <v>10322.4</v>
      </c>
      <c r="E69" s="197"/>
      <c r="F69" s="204">
        <f t="shared" si="3"/>
        <v>0</v>
      </c>
    </row>
    <row r="70" spans="1:6" ht="84.75" hidden="1" customHeight="1">
      <c r="A70" s="178"/>
      <c r="B70" s="185"/>
      <c r="C70" s="196" t="s">
        <v>171</v>
      </c>
      <c r="D70" s="185">
        <v>72.16</v>
      </c>
      <c r="E70" s="197" t="s">
        <v>150</v>
      </c>
      <c r="F70" s="204">
        <f t="shared" si="3"/>
        <v>0</v>
      </c>
    </row>
    <row r="71" spans="1:6" ht="84.75" hidden="1" customHeight="1">
      <c r="A71" s="184"/>
      <c r="B71" s="185"/>
      <c r="C71" s="196" t="s">
        <v>172</v>
      </c>
      <c r="D71" s="185">
        <v>566.70000000000005</v>
      </c>
      <c r="E71" s="197" t="s">
        <v>46</v>
      </c>
      <c r="F71" s="204">
        <f t="shared" si="3"/>
        <v>0</v>
      </c>
    </row>
    <row r="72" spans="1:6" ht="40.5" hidden="1" customHeight="1">
      <c r="A72" s="178"/>
      <c r="B72" s="185"/>
      <c r="C72" s="196" t="s">
        <v>173</v>
      </c>
      <c r="D72" s="185">
        <v>478.28</v>
      </c>
      <c r="E72" s="197" t="s">
        <v>150</v>
      </c>
      <c r="F72" s="204">
        <f t="shared" si="3"/>
        <v>0</v>
      </c>
    </row>
    <row r="73" spans="1:6" ht="84.75" hidden="1" customHeight="1">
      <c r="A73" s="191"/>
      <c r="B73" s="192"/>
      <c r="C73" s="193" t="s">
        <v>174</v>
      </c>
      <c r="D73" s="192">
        <v>271.92</v>
      </c>
      <c r="E73" s="194" t="s">
        <v>46</v>
      </c>
      <c r="F73" s="205">
        <f t="shared" si="3"/>
        <v>0</v>
      </c>
    </row>
    <row r="74" spans="1:6" ht="81" hidden="1" customHeight="1">
      <c r="A74" s="184"/>
      <c r="B74" s="185"/>
      <c r="C74" s="196" t="s">
        <v>175</v>
      </c>
      <c r="D74" s="185">
        <v>365.42</v>
      </c>
      <c r="E74" s="197" t="s">
        <v>150</v>
      </c>
      <c r="F74" s="204">
        <f t="shared" si="3"/>
        <v>0</v>
      </c>
    </row>
    <row r="75" spans="1:6" ht="18.75" hidden="1" customHeight="1">
      <c r="A75" s="184"/>
      <c r="B75" s="185"/>
      <c r="C75" s="196" t="s">
        <v>176</v>
      </c>
      <c r="D75" s="185">
        <v>30773.42</v>
      </c>
      <c r="E75" s="197" t="s">
        <v>150</v>
      </c>
      <c r="F75" s="204">
        <f t="shared" si="3"/>
        <v>0</v>
      </c>
    </row>
    <row r="76" spans="1:6" ht="18.75" hidden="1" customHeight="1">
      <c r="A76" s="211"/>
      <c r="B76" s="212"/>
      <c r="C76" s="213" t="s">
        <v>177</v>
      </c>
      <c r="D76" s="212">
        <v>199.25</v>
      </c>
      <c r="E76" s="214" t="s">
        <v>150</v>
      </c>
      <c r="F76" s="215">
        <f t="shared" si="3"/>
        <v>0</v>
      </c>
    </row>
    <row r="77" spans="1:6" ht="18.75" hidden="1" customHeight="1">
      <c r="A77" s="184"/>
      <c r="B77" s="185"/>
      <c r="C77" s="196" t="s">
        <v>178</v>
      </c>
      <c r="D77" s="185">
        <v>188.44</v>
      </c>
      <c r="E77" s="197" t="s">
        <v>150</v>
      </c>
      <c r="F77" s="204">
        <f t="shared" si="3"/>
        <v>0</v>
      </c>
    </row>
    <row r="78" spans="1:6" ht="18.75" hidden="1" customHeight="1">
      <c r="A78" s="184"/>
      <c r="B78" s="185"/>
      <c r="C78" s="196" t="s">
        <v>142</v>
      </c>
      <c r="D78" s="185">
        <v>128.55000000000001</v>
      </c>
      <c r="E78" s="197" t="s">
        <v>10</v>
      </c>
      <c r="F78" s="204">
        <f t="shared" si="3"/>
        <v>0</v>
      </c>
    </row>
    <row r="79" spans="1:6" hidden="1">
      <c r="A79" s="198"/>
      <c r="B79" s="199"/>
      <c r="C79" s="216" t="s">
        <v>174</v>
      </c>
      <c r="D79" s="199">
        <v>271.92</v>
      </c>
      <c r="E79" s="217" t="s">
        <v>46</v>
      </c>
      <c r="F79" s="203">
        <f t="shared" si="3"/>
        <v>0</v>
      </c>
    </row>
    <row r="80" spans="1:6" ht="15.75">
      <c r="B80" s="220" t="s">
        <v>179</v>
      </c>
      <c r="F80" s="221">
        <v>102635</v>
      </c>
    </row>
    <row r="81" spans="1:7" ht="15.75">
      <c r="B81" s="220" t="s">
        <v>180</v>
      </c>
      <c r="F81" s="221">
        <v>24203</v>
      </c>
    </row>
    <row r="82" spans="1:7">
      <c r="F82" s="222"/>
    </row>
    <row r="84" spans="1:7" hidden="1">
      <c r="A84" s="223" t="s">
        <v>181</v>
      </c>
      <c r="D84" s="224" t="s">
        <v>182</v>
      </c>
    </row>
    <row r="85" spans="1:7" hidden="1">
      <c r="D85" s="224" t="s">
        <v>183</v>
      </c>
      <c r="G85" s="225"/>
    </row>
    <row r="86" spans="1:7" ht="15" hidden="1" customHeight="1">
      <c r="A86" s="226"/>
      <c r="B86" s="225"/>
      <c r="C86" s="227"/>
      <c r="D86" s="227"/>
      <c r="E86" s="227"/>
      <c r="F86" s="227"/>
      <c r="G86" s="225"/>
    </row>
    <row r="87" spans="1:7" ht="24" hidden="1" customHeight="1">
      <c r="A87" s="226"/>
      <c r="B87" s="228" t="s">
        <v>184</v>
      </c>
      <c r="C87" s="227"/>
      <c r="D87" s="227"/>
      <c r="E87" s="227"/>
      <c r="F87" s="227"/>
    </row>
    <row r="88" spans="1:7" ht="14.25" hidden="1" customHeight="1">
      <c r="A88" s="223"/>
      <c r="B88" s="223" t="s">
        <v>185</v>
      </c>
    </row>
    <row r="89" spans="1:7" ht="14.25" hidden="1" customHeight="1">
      <c r="A89" s="229"/>
      <c r="B89" s="223"/>
    </row>
    <row r="90" spans="1:7" ht="24" hidden="1" customHeight="1">
      <c r="A90" s="229"/>
      <c r="B90" s="223" t="s">
        <v>186</v>
      </c>
    </row>
    <row r="91" spans="1:7" hidden="1">
      <c r="B91" s="229" t="s">
        <v>187</v>
      </c>
    </row>
    <row r="93" spans="1:7">
      <c r="E93" s="230" t="s">
        <v>188</v>
      </c>
    </row>
    <row r="94" spans="1:7">
      <c r="B94" s="231" t="s">
        <v>189</v>
      </c>
      <c r="D94" s="230"/>
      <c r="E94" s="230" t="s">
        <v>190</v>
      </c>
      <c r="F94" s="232"/>
    </row>
    <row r="95" spans="1:7">
      <c r="D95" s="230"/>
      <c r="E95" s="230" t="s">
        <v>191</v>
      </c>
      <c r="F95" s="232"/>
    </row>
  </sheetData>
  <autoFilter ref="A7:F81"/>
  <mergeCells count="3">
    <mergeCell ref="A1:F1"/>
    <mergeCell ref="C3:F3"/>
    <mergeCell ref="A5:F5"/>
  </mergeCells>
  <pageMargins left="0.75" right="0.2" top="0.4" bottom="0.3" header="0.5" footer="0.5"/>
  <pageSetup paperSize="9" orientation="portrait" verticalDpi="180" r:id="rId1"/>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election sqref="A1:F9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estimate</vt:lpstr>
      <vt:lpstr>W&amp;S</vt:lpstr>
      <vt:lpstr>Sheet3</vt:lpstr>
      <vt:lpstr>estimate!Print_Area</vt:lpstr>
      <vt:lpstr>'W&amp;S'!Print_Area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2016-04-02T07:24:47Z</cp:lastPrinted>
  <dcterms:created xsi:type="dcterms:W3CDTF">2014-04-16T12:49:31Z</dcterms:created>
  <dcterms:modified xsi:type="dcterms:W3CDTF">2016-04-02T07:24:47Z</dcterms:modified>
</cp:coreProperties>
</file>