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W&amp;S" sheetId="11" r:id="rId2"/>
  </sheets>
  <definedNames>
    <definedName name="_xlnm._FilterDatabase" localSheetId="1" hidden="1">'W&amp;S'!$A$7:$F$81</definedName>
    <definedName name="_xlnm.Print_Area" localSheetId="1">'W&amp;S'!$A$1:$F$95</definedName>
    <definedName name="_xlnm.Print_Titles" localSheetId="0">Estimate!$3:$4</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3" i="11"/>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H113" i="9"/>
  <c r="H110"/>
  <c r="H107"/>
  <c r="H104"/>
  <c r="H101"/>
  <c r="H98"/>
  <c r="H95"/>
  <c r="H92" l="1"/>
  <c r="H89"/>
  <c r="H86"/>
  <c r="H83"/>
  <c r="H80"/>
  <c r="H77"/>
  <c r="H74"/>
  <c r="H71"/>
  <c r="H68"/>
  <c r="H65"/>
  <c r="H62"/>
  <c r="H59"/>
  <c r="H56"/>
  <c r="H53"/>
  <c r="H50"/>
  <c r="H47"/>
  <c r="H44"/>
  <c r="H40"/>
  <c r="H37" l="1"/>
  <c r="H34"/>
  <c r="H29"/>
  <c r="H26"/>
  <c r="H23"/>
  <c r="H20" l="1"/>
  <c r="H5" l="1"/>
  <c r="H14" l="1"/>
  <c r="H17"/>
  <c r="H8"/>
  <c r="H11"/>
  <c r="H117" l="1"/>
</calcChain>
</file>

<file path=xl/sharedStrings.xml><?xml version="1.0" encoding="utf-8"?>
<sst xmlns="http://schemas.openxmlformats.org/spreadsheetml/2006/main" count="282" uniqueCount="176">
  <si>
    <t>EXECUTIVE ENGINEER</t>
  </si>
  <si>
    <t>Item of Work</t>
  </si>
  <si>
    <t>Qnty</t>
  </si>
  <si>
    <t>Rate</t>
  </si>
  <si>
    <t>Unit</t>
  </si>
  <si>
    <t>Amount</t>
  </si>
  <si>
    <t>%cft</t>
  </si>
  <si>
    <t>Total : -</t>
  </si>
  <si>
    <t>NAME OF WORK:-</t>
  </si>
  <si>
    <t>P.No</t>
  </si>
  <si>
    <t>P.rft</t>
  </si>
  <si>
    <t>S#</t>
  </si>
  <si>
    <t>Pacca brick work in foundation and plinth in 1:6.                (S.No:4e /P.20)</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</si>
  <si>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1:2:4.(S.No:6a /P.16)</t>
  </si>
  <si>
    <t>%sft</t>
  </si>
  <si>
    <t>P.cft</t>
  </si>
  <si>
    <t>Providing and laying 1" thick topping cement concrete (1:2:4) including surface finishing and dividiing into panels: (d) 3" thick. (S.No: 16 d-c /P.41)</t>
  </si>
  <si>
    <t>2"Thick</t>
  </si>
  <si>
    <t>Fabrication of mild steel reinforcement for cement concrete including cutting bending laying in position making joints and fastenings including coat of binding wire (also includes removeal of rust from bars.) (b) Using Tor bars.              (S.No:8 /P.16)</t>
  </si>
  <si>
    <t>P.cwt</t>
  </si>
  <si>
    <t>Supplying and filling sand under floor and plugging in walls.(S.No: 29 /P.25)</t>
  </si>
  <si>
    <t>P.sft</t>
  </si>
  <si>
    <t>%Sft</t>
  </si>
  <si>
    <t>P.Rft</t>
  </si>
  <si>
    <t>4" dia</t>
  </si>
  <si>
    <t>Cement Concrete brick or stone ballast 1 1/2" to 2" guage ratio 1:5:10. (S.No: 4c /P.14)</t>
  </si>
  <si>
    <t>Excavation in foundation of Buildings, Bridges &amp; other structures including dagblling dressing refilling around structure with excavated earth watering and ramming lead upto 5 ft (b) In ordinary soil          (S.No:18 b/ P.4)</t>
  </si>
  <si>
    <t>%0cft</t>
  </si>
  <si>
    <t>First class deodar wood wrought, joinery in doors and windows etc, fixxed in position including chowkats hold fasts hinges, iron tower bolts, chocks cleats, handles and cords with hooks, etc. (only Shalters). (S.No: 7 b /P.57)</t>
  </si>
  <si>
    <t xml:space="preserve"> P.Sft</t>
  </si>
  <si>
    <t>P.Tile</t>
  </si>
  <si>
    <t>Making notice board made with cement.                                (S.No: 1-(P/.94)</t>
  </si>
  <si>
    <t>Distemper three coats. (S.No: 24 c /P.53)</t>
  </si>
  <si>
    <t>Painting new surface (c) preparing surface and painting of doors and windows any type, (including edges).three coat.           (S.No: 5 c /P.68)</t>
  </si>
  <si>
    <t>(Rupees = three thousand one hundred seventy six rupees &amp; twenty five paisa only)</t>
  </si>
  <si>
    <t>(Rupees = Eight thousand six hundred ninety four rupees &amp; ninety five paisa only)</t>
  </si>
  <si>
    <t>(Rupees = Eleven thousand nine hundred fourty eight rupees &amp; thirty six paisa only)</t>
  </si>
  <si>
    <t>(Rupees = Three hundred thirty seven rupees only)</t>
  </si>
  <si>
    <t>(Rupees = Five thousand one rupees &amp; seventy paisa only)</t>
  </si>
  <si>
    <t>(Rupees =  fifty eight rupees &amp; eleven paisa only)</t>
  </si>
  <si>
    <t>(Rupees =  Two thousand one hundred sixteen rupees &amp; fourty one paisa only)</t>
  </si>
  <si>
    <t>executive engineer</t>
  </si>
  <si>
    <t>education works division</t>
  </si>
  <si>
    <t>jamshoro</t>
  </si>
  <si>
    <t>govt: contractor</t>
  </si>
  <si>
    <t>shedule - "B"</t>
  </si>
  <si>
    <t>(Rupees = One thousand one hundred fourty one rupees &amp; twenty five paisa only)</t>
  </si>
  <si>
    <t>Pacca brick work in ground floor in cement sand mortor ratio 1:6. (S.No: 5 e /P.20)</t>
  </si>
  <si>
    <t>(Rupees = Twelve thousand six hundred seventy four rupees &amp; thrity six paisa only)</t>
  </si>
  <si>
    <t>Cement plaster 1/2" thick upto 12' height 1:6.                                       (S.No: 13 b /P.51)</t>
  </si>
  <si>
    <t>(Rupees = Two thousand two hundred six rupees &amp; sixty paisa only)</t>
  </si>
  <si>
    <t>Cement plaster 3/8" thick upto 20 heigh 1:4.                            (S.No: 11 a /P.51)</t>
  </si>
  <si>
    <t>(Rupees = Twenty seven thousand seven hundred fourty seven rupees &amp; six paisa only)</t>
  </si>
  <si>
    <t>Making &amp; fixing steel grated door with 1/16" thick sheeting including angle iron frame 2"x 2" 3/8" and 3/4" square bars 4" centre to centre with locking arrangemtnt.(S.No: 24 /P.91)</t>
  </si>
  <si>
    <t>(Rupees =  Seven hundred twenty six &amp; seventy two paisa only)</t>
  </si>
  <si>
    <t>(A)</t>
  </si>
  <si>
    <t>(B)</t>
  </si>
  <si>
    <t>S/F in position iron steel grill 1/4" x 3/4" size flat including approved design andpainting three coats weight not to be then 3.7lb sqiofthe finished grill. (S.No: 26 P.92)</t>
  </si>
  <si>
    <t>P.Sft</t>
  </si>
  <si>
    <t>(Rupees = One hundred Eighty rupees &amp; fifty paisa only)</t>
  </si>
  <si>
    <t>(Rupees = Nine hundred two rupees &amp; ninety three paisa only)</t>
  </si>
  <si>
    <t>Add: extra labour rate for making cement plaster pattas/bend around straibe bend around straight or carved opening &amp; around the edges of roof slatededges of roof slabs, the with not less than 6" with fine finishing.                   (S.No: 35 /P.54)</t>
  </si>
  <si>
    <t>(Rupees = One thousand one hundred fourty fourty one rupees &amp; twenty five paisa only)</t>
  </si>
  <si>
    <t>Laying floors of approved coloured glazed tiles 1/4" thick laid in white cement and pigment on a bed of 3/4" thick cement mortar 1:2.(S.No:25 P/42)</t>
  </si>
  <si>
    <t>Glazed tile dado 1/4" thick laid in pigment over 1:2 cement sand mortar 3/4" thick including finishing.(S.No: 38 / P.44)</t>
  </si>
  <si>
    <t xml:space="preserve"> %.Sft</t>
  </si>
  <si>
    <t>(Rupees = Twenty eight thousand two hundred ninety nine rupees &amp; thirty paisa only)</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</si>
  <si>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</si>
  <si>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(Rupees =  Thirty four  thouhond five hundred twenty &amp; thirty one  paisa only)</t>
  </si>
  <si>
    <t>Coloured cement tiles (Pattern 8"x8"x3/4" of approved shade and pattern laid flat in 1:2 grey cement cement mortar over a bed of 3/4" thick grey cement mortar 1:2. (S.No: 58 P/46)</t>
  </si>
  <si>
    <t>(Rupees =  Then thouhond nine hundred sixty four &amp; ninty nine   paisa only)</t>
  </si>
  <si>
    <t>Laying white marble flooring fine dressed on the surface without winding set in lime mortar 1:2 including rubbing and polishing of the joints (a) 3/4" thick flooring.                               (S.No: 28 /P.42)</t>
  </si>
  <si>
    <t>(Rupees = Five hundred sixty seven rupees &amp; fourty eight paisa only)</t>
  </si>
  <si>
    <t>(Rupees = Three thousand two hundred seventy five rupees &amp; fifty paisa only)</t>
  </si>
  <si>
    <t>1 1/2" Thick</t>
  </si>
  <si>
    <t>Primary coat of chalk under distempering.(S.No: 23 /P.53)</t>
  </si>
  <si>
    <t>(Rupees = Four hundred fourty two rupees &amp; seventy five paisa only)</t>
  </si>
  <si>
    <t>(Rupees = two thousand five hundred fourty eight &amp; twenty nine paisa only)</t>
  </si>
  <si>
    <t>(Rupees = One thousand seventy nine rupees &amp; sixty five paisa only)</t>
  </si>
  <si>
    <t>Painting New surface (d) Preparing surpace and painting guard bars, gates of iron bars, gratings, railings (including standards barces, etc) And similar open work. Three Coat                        (S.No: 5 d P.68)</t>
  </si>
  <si>
    <t>(Rupees = One thousand two hundred seventy rupees &amp; eighty three paisa only)</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</si>
  <si>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</si>
  <si>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(Rupees =  two hundred twenty two rupees only)</t>
  </si>
  <si>
    <t>B</t>
  </si>
  <si>
    <t>C</t>
  </si>
  <si>
    <t>%Cft</t>
  </si>
  <si>
    <t>Preparing the surface and paining wih weather coat I/c rubbing the surface with rubbing brick/sand Paper filling the vids wih chalk/ plaster of Paris and then painting with weather coat of approved make. 2nd &amp; subsequent coat              (S.No: 38.A.B P/55).</t>
  </si>
  <si>
    <t>(Rupees =  Two thousand five hundred sixty seven rupees &amp; ninety five paisa only)</t>
  </si>
  <si>
    <t>Providing and laying HALA or pattern tiles glazed 6"x6"x1/4"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61, P/47).</t>
  </si>
  <si>
    <t>C.C Plain i/c placing compaeting finishing and curing comlete (including screening and washing at stone aggregate without) ratio 1:2:4.etc.           (S.I No: 5(F) P/15)</t>
  </si>
  <si>
    <t>(Rupees =  Fourteen thousand four hundred twenty nine &amp; twenty five paisa  only)</t>
  </si>
  <si>
    <t>RE-CONSTRUCTION OF MAJOR PRIMARY SCHOOLS TALUKA SEHWAN DISTRICT JAMSHORO @ GBPS TAJAR MUHALLAH ( BALANCE WORK)</t>
  </si>
  <si>
    <t>FIRST FLOOR</t>
  </si>
  <si>
    <t>Providing and fixing ornamental cement jalli 2" thick (1:2:4) without steel (S.11,P/17)</t>
  </si>
  <si>
    <t>3"Thick</t>
  </si>
  <si>
    <t>(Rupees = Four thousand four hundred eleven rupees &amp; eighty two  paisa only)</t>
  </si>
  <si>
    <t>Extra labour rate for making grooves of 1"x1/4"or 3/4" x 1/2" plastered surface with true edges both verticall and horizontly with uniform depth and, with groove base smoothly finished etc. complete as per instruction of Engineer Incharge.               (S.No: 34 P/54)</t>
  </si>
  <si>
    <t>(Rupees = seven rupees &amp; seventy one paisa only)</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</si>
  <si>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</si>
  <si>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(Rupees = One hundred eighty six rupees &amp; four paisa only)</t>
  </si>
  <si>
    <t>(Rupees =  Forty seven thousand six hundred fifty one &amp; fifty six  paisa only)</t>
  </si>
  <si>
    <t>Supplying and fixing in position iron steel grill 3/8"x3/8" Sq Bars. (R.A).</t>
  </si>
  <si>
    <t>Hand rail (Railing) for chajja and stair case of pavalin including fixing charges transportation from karachi made with 2"dia M.S Pioe 18" guage as per dirction of Engineer incharge (a) geiges 3.ft (R.A)</t>
  </si>
  <si>
    <t>(Rupees =  six hundred fifty  rupees only)</t>
  </si>
  <si>
    <t xml:space="preserve">WATER SUPPLY &amp; SANITARY FITTING </t>
  </si>
  <si>
    <t>Name of Scheme:-</t>
  </si>
  <si>
    <t>(A) Description and Rate of Item based on composite Schedule Rate.</t>
  </si>
  <si>
    <t>Item No.</t>
  </si>
  <si>
    <t>Quantity</t>
  </si>
  <si>
    <t xml:space="preserve">Description of Item </t>
  </si>
  <si>
    <t xml:space="preserve">Rate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</si>
  <si>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</si>
  <si>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</si>
  <si>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</si>
  <si>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</si>
  <si>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</si>
  <si>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</si>
  <si>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</si>
  <si>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</si>
  <si>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</si>
  <si>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</si>
  <si>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</si>
  <si>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</si>
  <si>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</si>
  <si>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</si>
  <si>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</si>
  <si>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</si>
  <si>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</si>
  <si>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</si>
  <si>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</si>
  <si>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</si>
  <si>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</si>
  <si>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</si>
  <si>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</si>
  <si>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</si>
  <si>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</si>
  <si>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</si>
  <si>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</si>
  <si>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</si>
  <si>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</si>
  <si>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</si>
  <si>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</si>
  <si>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</si>
  <si>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</si>
  <si>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</si>
  <si>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</si>
  <si>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</si>
  <si>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</si>
  <si>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</si>
  <si>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</si>
  <si>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</si>
  <si>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</si>
  <si>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</si>
  <si>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</si>
  <si>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</si>
  <si>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</si>
  <si>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</si>
  <si>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</si>
  <si>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</si>
  <si>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</si>
  <si>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</si>
  <si>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</si>
  <si>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</si>
  <si>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</si>
  <si>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__________% Above / Below on the Rates of CSR.</t>
  </si>
  <si>
    <t xml:space="preserve">Amount to be added / deducted on </t>
  </si>
  <si>
    <t>basis of premium quoted Total (b)</t>
  </si>
  <si>
    <t>Cost of Pipe Work ________%above/Below Amount Rs__________Total Amount Rs____________</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</si>
  <si>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</si>
  <si>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</si>
  <si>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</si>
  <si>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</si>
  <si>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</si>
  <si>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</si>
  <si>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G.I Pipe Boring 1 1/2'' dia</t>
  </si>
  <si>
    <t>H.Pump Machine</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</si>
</sst>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5">
    <font>
      <sz val="11"/>
      <color theme="1"/>
      <name val="Calibri"/>
      <family val="2"/>
      <scheme val="minor"/>
    </font>
    <font>
      <sz val="10"/>
      <name val="Arial"/>
      <family val="2"/>
    </font>
    <font>
      <sz val="11"/>
      <name val="Arial"/>
      <family val="2"/>
    </font>
    <font>
      <sz val="10"/>
      <color theme="1"/>
      <name val="Algerian"/>
      <family val="5"/>
    </font>
    <font>
      <b/>
      <sz val="10"/>
      <color theme="1"/>
      <name val="Arial"/>
      <family val="2"/>
    </font>
    <font>
      <sz val="10"/>
      <color theme="1"/>
      <name val="Arial"/>
      <family val="2"/>
    </font>
    <font>
      <b/>
      <sz val="12"/>
      <name val="Arial"/>
      <family val="2"/>
    </font>
    <font>
      <b/>
      <sz val="10"/>
      <name val="Arial"/>
      <family val="2"/>
    </font>
    <font>
      <sz val="11"/>
      <color theme="1"/>
      <name val="Arail"/>
    </font>
    <font>
      <sz val="10"/>
      <name val="Algerian"/>
      <family val="5"/>
    </font>
    <font>
      <sz val="10"/>
      <name val="Arail"/>
    </font>
    <font>
      <u/>
      <sz val="28"/>
      <name val="Algerian"/>
      <family val="5"/>
    </font>
    <font>
      <sz val="28"/>
      <name val="Algerian"/>
      <family val="5"/>
    </font>
    <font>
      <sz val="11"/>
      <name val="Arail"/>
    </font>
    <font>
      <b/>
      <i/>
      <u/>
      <sz val="10"/>
      <name val="Arial"/>
      <family val="2"/>
    </font>
    <font>
      <b/>
      <i/>
      <u/>
      <sz val="10"/>
      <name val="Arail"/>
    </font>
    <font>
      <b/>
      <i/>
      <u/>
      <sz val="10"/>
      <color theme="1"/>
      <name val="Arail"/>
    </font>
    <font>
      <b/>
      <i/>
      <u/>
      <sz val="10"/>
      <color theme="1"/>
      <name val="Arial"/>
      <family val="2"/>
    </font>
    <font>
      <b/>
      <u/>
      <sz val="11"/>
      <name val="Arial"/>
      <family val="2"/>
    </font>
    <font>
      <sz val="11"/>
      <color rgb="FFFF0000"/>
      <name val="Arail"/>
    </font>
    <font>
      <sz val="10"/>
      <color rgb="FFFF0000"/>
      <name val="Arail"/>
    </font>
    <font>
      <b/>
      <u/>
      <sz val="10"/>
      <name val="Arial"/>
      <family val="2"/>
    </font>
    <font>
      <b/>
      <sz val="11"/>
      <name val="Arail"/>
    </font>
    <font>
      <b/>
      <sz val="11"/>
      <color rgb="FFFF0000"/>
      <name val="Arail"/>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u/>
      <sz val="10"/>
      <color indexed="8"/>
      <name val="Arial"/>
      <family val="2"/>
    </font>
    <font>
      <b/>
      <u/>
      <sz val="11"/>
      <color indexed="8"/>
      <name val="Arial"/>
      <family val="2"/>
    </font>
    <font>
      <b/>
      <sz val="12"/>
      <color indexed="8"/>
      <name val="Arial"/>
      <family val="2"/>
    </font>
    <font>
      <b/>
      <sz val="11"/>
      <color indexed="8"/>
      <name val="Arial"/>
      <family val="2"/>
    </font>
    <font>
      <b/>
      <sz val="11"/>
      <name val="Arial"/>
      <family val="2"/>
    </font>
    <font>
      <sz val="10"/>
      <color indexed="10"/>
      <name val="Arial"/>
      <family val="2"/>
    </font>
  </fonts>
  <fills count="2">
    <fill>
      <patternFill patternType="none"/>
    </fill>
    <fill>
      <patternFill patternType="gray125"/>
    </fill>
  </fills>
  <borders count="12">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3">
    <xf numFmtId="0" fontId="0" fillId="0" borderId="0"/>
    <xf numFmtId="43" fontId="1" fillId="0" borderId="0" applyFont="0" applyFill="0" applyBorder="0" applyAlignment="0" applyProtection="0"/>
    <xf numFmtId="0" fontId="24" fillId="0" borderId="0"/>
  </cellStyleXfs>
  <cellXfs count="179">
    <xf numFmtId="0" fontId="0" fillId="0" borderId="0" xfId="0"/>
    <xf numFmtId="0" fontId="5" fillId="0" borderId="0" xfId="0" applyFont="1"/>
    <xf numFmtId="164" fontId="1" fillId="0" borderId="0" xfId="0" applyNumberFormat="1" applyFont="1" applyFill="1" applyBorder="1" applyAlignment="1">
      <alignment horizontal="center"/>
    </xf>
    <xf numFmtId="0" fontId="8" fillId="0" borderId="0" xfId="0" applyFont="1"/>
    <xf numFmtId="0" fontId="1" fillId="0" borderId="0" xfId="0" applyFont="1" applyFill="1" applyBorder="1" applyAlignment="1">
      <alignment horizontal="center"/>
    </xf>
    <xf numFmtId="2" fontId="1" fillId="0" borderId="0" xfId="0" applyNumberFormat="1" applyFont="1" applyFill="1" applyBorder="1" applyAlignment="1">
      <alignment horizontal="center"/>
    </xf>
    <xf numFmtId="1" fontId="1" fillId="0" borderId="0" xfId="0" applyNumberFormat="1" applyFont="1" applyFill="1" applyBorder="1" applyAlignment="1">
      <alignment horizontal="center"/>
    </xf>
    <xf numFmtId="2" fontId="1" fillId="0" borderId="0" xfId="0" applyNumberFormat="1" applyFont="1" applyBorder="1" applyAlignment="1">
      <alignment horizont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center" vertical="center" wrapText="1"/>
    </xf>
    <xf numFmtId="0" fontId="5" fillId="0" borderId="0" xfId="0" applyFont="1" applyAlignment="1">
      <alignment horizontal="center"/>
    </xf>
    <xf numFmtId="0" fontId="5" fillId="0" borderId="0" xfId="0" applyFont="1" applyAlignment="1">
      <alignment vertical="top"/>
    </xf>
    <xf numFmtId="0" fontId="5" fillId="0" borderId="0" xfId="0" applyFont="1" applyAlignment="1">
      <alignment horizontal="center" vertical="center"/>
    </xf>
    <xf numFmtId="0" fontId="5" fillId="0" borderId="0" xfId="0" applyFont="1" applyBorder="1" applyAlignment="1">
      <alignment horizontal="center"/>
    </xf>
    <xf numFmtId="0" fontId="10" fillId="0" borderId="0" xfId="0" applyFont="1" applyBorder="1" applyAlignment="1">
      <alignment horizontal="center"/>
    </xf>
    <xf numFmtId="1" fontId="10" fillId="0" borderId="0" xfId="0" applyNumberFormat="1" applyFont="1" applyBorder="1" applyAlignment="1">
      <alignment horizontal="center"/>
    </xf>
    <xf numFmtId="2" fontId="10" fillId="0" borderId="0" xfId="0" applyNumberFormat="1" applyFont="1" applyBorder="1" applyAlignment="1">
      <alignment horizontal="center"/>
    </xf>
    <xf numFmtId="0" fontId="10" fillId="0" borderId="0" xfId="0" applyFont="1" applyBorder="1" applyAlignment="1">
      <alignment horizontal="center" vertical="top" wrapText="1"/>
    </xf>
    <xf numFmtId="0" fontId="3"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justify" vertical="center"/>
    </xf>
    <xf numFmtId="0" fontId="13" fillId="0" borderId="0" xfId="0" applyFont="1" applyAlignment="1">
      <alignment horizontal="justify" vertical="top" wrapText="1"/>
    </xf>
    <xf numFmtId="1" fontId="4" fillId="0" borderId="1" xfId="0" applyNumberFormat="1" applyFont="1" applyBorder="1" applyAlignment="1">
      <alignment horizontal="center"/>
    </xf>
    <xf numFmtId="0" fontId="1" fillId="0" borderId="0" xfId="0" applyFont="1" applyBorder="1" applyAlignment="1">
      <alignment horizontal="center"/>
    </xf>
    <xf numFmtId="1" fontId="1" fillId="0" borderId="0" xfId="0" applyNumberFormat="1" applyFont="1" applyBorder="1" applyAlignment="1">
      <alignment horizontal="center"/>
    </xf>
    <xf numFmtId="165" fontId="5" fillId="0" borderId="0" xfId="0" applyNumberFormat="1" applyFont="1" applyBorder="1" applyAlignment="1">
      <alignment horizontal="center"/>
    </xf>
    <xf numFmtId="2" fontId="5" fillId="0" borderId="0" xfId="0" applyNumberFormat="1" applyFont="1" applyBorder="1" applyAlignment="1">
      <alignment horizontal="center"/>
    </xf>
    <xf numFmtId="0" fontId="10" fillId="0" borderId="0" xfId="0" applyFont="1" applyAlignment="1">
      <alignment vertical="top" wrapText="1"/>
    </xf>
    <xf numFmtId="0" fontId="13" fillId="0" borderId="0" xfId="0" applyFont="1" applyAlignment="1">
      <alignment horizontal="justify" vertical="top" wrapText="1"/>
    </xf>
    <xf numFmtId="0" fontId="10" fillId="0" borderId="0" xfId="0" applyFont="1" applyAlignment="1">
      <alignment horizontal="left" vertical="top" wrapText="1"/>
    </xf>
    <xf numFmtId="0" fontId="10" fillId="0" borderId="0" xfId="0" applyFont="1" applyAlignment="1">
      <alignment horizontal="justify" vertical="center" wrapText="1"/>
    </xf>
    <xf numFmtId="2" fontId="10" fillId="0" borderId="0" xfId="0" applyNumberFormat="1" applyFont="1" applyBorder="1" applyAlignment="1">
      <alignment horizontal="center" wrapText="1"/>
    </xf>
    <xf numFmtId="0" fontId="10" fillId="0" borderId="0" xfId="0" applyFont="1" applyBorder="1" applyAlignment="1">
      <alignment horizontal="center" wrapText="1"/>
    </xf>
    <xf numFmtId="2" fontId="1" fillId="0" borderId="0" xfId="0" applyNumberFormat="1" applyFont="1" applyFill="1" applyAlignment="1">
      <alignment horizontal="center"/>
    </xf>
    <xf numFmtId="0" fontId="1" fillId="0" borderId="0" xfId="0" applyFont="1" applyFill="1" applyAlignment="1">
      <alignment horizontal="center"/>
    </xf>
    <xf numFmtId="1" fontId="4" fillId="0" borderId="0" xfId="0" applyNumberFormat="1" applyFont="1" applyBorder="1" applyAlignment="1">
      <alignment horizontal="center"/>
    </xf>
    <xf numFmtId="0" fontId="1" fillId="0" borderId="0" xfId="0" applyFont="1" applyFill="1" applyBorder="1" applyAlignment="1">
      <alignment horizontal="justify" vertical="top"/>
    </xf>
    <xf numFmtId="0" fontId="1" fillId="0" borderId="0" xfId="0" applyFont="1" applyFill="1" applyAlignment="1">
      <alignment horizontal="justify" vertical="center" wrapText="1"/>
    </xf>
    <xf numFmtId="0" fontId="1" fillId="0" borderId="0" xfId="0" applyFont="1" applyFill="1" applyBorder="1" applyAlignment="1">
      <alignment horizontal="justify" vertical="top" wrapText="1"/>
    </xf>
    <xf numFmtId="2" fontId="1" fillId="0" borderId="0" xfId="0" applyNumberFormat="1" applyFont="1" applyAlignment="1">
      <alignment horizontal="center" wrapText="1"/>
    </xf>
    <xf numFmtId="0" fontId="2" fillId="0" borderId="0" xfId="0" applyFont="1" applyAlignment="1">
      <alignment horizontal="left" vertical="center" wrapText="1"/>
    </xf>
    <xf numFmtId="1" fontId="1" fillId="0" borderId="0" xfId="0" applyNumberFormat="1" applyFont="1" applyBorder="1" applyAlignment="1">
      <alignment horizontal="center" wrapText="1" justifyLastLine="1"/>
    </xf>
    <xf numFmtId="0" fontId="1" fillId="0" borderId="0" xfId="0" applyFont="1" applyBorder="1" applyAlignment="1">
      <alignment horizontal="justify" vertical="top" wrapText="1"/>
    </xf>
    <xf numFmtId="1" fontId="1" fillId="0" borderId="0" xfId="0" applyNumberFormat="1" applyFont="1" applyAlignment="1">
      <alignment horizontal="center" wrapText="1"/>
    </xf>
    <xf numFmtId="0" fontId="14" fillId="0" borderId="0" xfId="0" applyFont="1" applyFill="1" applyBorder="1"/>
    <xf numFmtId="0" fontId="15" fillId="0" borderId="0" xfId="0" applyFont="1" applyBorder="1" applyAlignment="1">
      <alignment horizontal="center" vertical="top" wrapText="1"/>
    </xf>
    <xf numFmtId="49" fontId="14" fillId="0" borderId="0" xfId="0" applyNumberFormat="1" applyFont="1" applyFill="1" applyBorder="1" applyAlignment="1">
      <alignment vertical="top"/>
    </xf>
    <xf numFmtId="0" fontId="16" fillId="0" borderId="0" xfId="0" applyFont="1" applyBorder="1" applyAlignment="1">
      <alignment horizontal="center" vertical="top" wrapText="1"/>
    </xf>
    <xf numFmtId="49" fontId="17" fillId="0" borderId="0" xfId="0" applyNumberFormat="1" applyFont="1" applyFill="1" applyBorder="1" applyAlignment="1">
      <alignment vertical="top"/>
    </xf>
    <xf numFmtId="0" fontId="10" fillId="0" borderId="0" xfId="0" applyFont="1" applyAlignment="1">
      <alignment horizontal="left" vertical="top" wrapText="1"/>
    </xf>
    <xf numFmtId="0" fontId="19" fillId="0" borderId="0" xfId="0" applyFont="1" applyBorder="1" applyAlignment="1">
      <alignment horizontal="center" vertical="top"/>
    </xf>
    <xf numFmtId="0" fontId="20" fillId="0" borderId="0" xfId="0" applyFont="1" applyBorder="1" applyAlignment="1">
      <alignment horizontal="center" vertical="top" wrapText="1"/>
    </xf>
    <xf numFmtId="0" fontId="1" fillId="0" borderId="0" xfId="0" applyFont="1" applyFill="1" applyBorder="1" applyAlignment="1">
      <alignment horizontal="left" vertical="top"/>
    </xf>
    <xf numFmtId="0" fontId="1" fillId="0" borderId="0" xfId="0" applyFont="1" applyAlignment="1">
      <alignment horizontal="left" vertical="top" wrapText="1"/>
    </xf>
    <xf numFmtId="49" fontId="1" fillId="0" borderId="0" xfId="0" applyNumberFormat="1" applyFont="1" applyFill="1" applyBorder="1" applyAlignment="1">
      <alignment horizontal="left" vertical="top"/>
    </xf>
    <xf numFmtId="0" fontId="1" fillId="0" borderId="0" xfId="0" applyFont="1" applyBorder="1" applyAlignment="1">
      <alignment horizontal="distributed" vertical="distributed" wrapText="1" justifyLastLine="1"/>
    </xf>
    <xf numFmtId="0" fontId="5" fillId="0" borderId="0" xfId="0" applyFont="1" applyAlignment="1">
      <alignment horizontal="distributed" vertical="distributed" wrapText="1" justifyLastLine="1"/>
    </xf>
    <xf numFmtId="0" fontId="2" fillId="0" borderId="0" xfId="0" applyFont="1" applyAlignment="1">
      <alignment horizontal="left" vertical="top" wrapText="1"/>
    </xf>
    <xf numFmtId="49" fontId="1" fillId="0" borderId="0" xfId="0" applyNumberFormat="1" applyFont="1" applyFill="1" applyBorder="1" applyAlignment="1">
      <alignment horizontal="distributed" vertical="top" wrapText="1" justifyLastLine="1"/>
    </xf>
    <xf numFmtId="0" fontId="2" fillId="0" borderId="0" xfId="0" applyFont="1" applyAlignment="1">
      <alignment horizontal="distributed" vertical="top" wrapText="1" justifyLastLine="1"/>
    </xf>
    <xf numFmtId="0" fontId="1" fillId="0" borderId="0" xfId="0" applyFont="1" applyFill="1" applyBorder="1" applyAlignment="1">
      <alignment horizontal="left"/>
    </xf>
    <xf numFmtId="0" fontId="10" fillId="0" borderId="0" xfId="0" applyFont="1" applyAlignment="1">
      <alignment horizontal="left" vertical="top" wrapText="1"/>
    </xf>
    <xf numFmtId="49" fontId="1" fillId="0" borderId="0" xfId="0" applyNumberFormat="1" applyFont="1" applyFill="1" applyBorder="1" applyAlignment="1">
      <alignment vertical="top"/>
    </xf>
    <xf numFmtId="49" fontId="21" fillId="0" borderId="0" xfId="0" applyNumberFormat="1" applyFont="1" applyFill="1" applyBorder="1" applyAlignment="1">
      <alignment horizontal="left" vertical="top"/>
    </xf>
    <xf numFmtId="0" fontId="22" fillId="0" borderId="0" xfId="0" applyFont="1" applyBorder="1" applyAlignment="1">
      <alignment horizontal="center" vertical="top"/>
    </xf>
    <xf numFmtId="0" fontId="2" fillId="0" borderId="0" xfId="0" applyNumberFormat="1" applyFont="1" applyFill="1" applyAlignment="1">
      <alignment horizontal="center"/>
    </xf>
    <xf numFmtId="1" fontId="10" fillId="0" borderId="0" xfId="0" applyNumberFormat="1" applyFont="1" applyAlignment="1">
      <alignment horizontal="center" vertical="top" wrapText="1"/>
    </xf>
    <xf numFmtId="2" fontId="1" fillId="0" borderId="0"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0" fontId="23" fillId="0" borderId="0" xfId="0" applyFont="1" applyBorder="1" applyAlignment="1">
      <alignment horizontal="center" vertical="top"/>
    </xf>
    <xf numFmtId="1" fontId="10" fillId="0" borderId="0" xfId="0" applyNumberFormat="1" applyFont="1" applyAlignment="1">
      <alignment horizontal="center" wrapText="1"/>
    </xf>
    <xf numFmtId="0" fontId="14" fillId="0" borderId="0" xfId="0" applyFont="1" applyFill="1" applyBorder="1" applyAlignment="1">
      <alignment horizontal="center" vertical="top"/>
    </xf>
    <xf numFmtId="0" fontId="1" fillId="0" borderId="0" xfId="0" applyFont="1" applyBorder="1" applyAlignment="1">
      <alignment horizontal="distributed" vertical="center" wrapText="1" justifyLastLine="1"/>
    </xf>
    <xf numFmtId="2" fontId="1" fillId="0" borderId="0" xfId="0" applyNumberFormat="1" applyFont="1" applyFill="1" applyBorder="1" applyAlignment="1">
      <alignment horizontal="center" wrapText="1"/>
    </xf>
    <xf numFmtId="0" fontId="1" fillId="0" borderId="0" xfId="0" applyFont="1" applyAlignment="1">
      <alignment horizontal="center" wrapText="1"/>
    </xf>
    <xf numFmtId="0" fontId="4" fillId="0" borderId="0" xfId="0" applyFont="1" applyBorder="1" applyAlignment="1">
      <alignment horizontal="center"/>
    </xf>
    <xf numFmtId="0" fontId="26" fillId="0" borderId="0" xfId="2" applyFont="1" applyFill="1" applyAlignment="1">
      <alignment vertical="center"/>
    </xf>
    <xf numFmtId="0" fontId="25" fillId="0" borderId="0" xfId="2" applyFont="1" applyFill="1" applyAlignment="1">
      <alignment horizontal="center" vertical="center"/>
    </xf>
    <xf numFmtId="0" fontId="27" fillId="0" borderId="0" xfId="2" applyFont="1" applyFill="1" applyAlignment="1">
      <alignment horizontal="center" vertical="center"/>
    </xf>
    <xf numFmtId="0" fontId="28" fillId="0" borderId="0" xfId="2" applyFont="1" applyFill="1" applyAlignment="1">
      <alignment horizontal="left" vertical="top"/>
    </xf>
    <xf numFmtId="0" fontId="29" fillId="0" borderId="0" xfId="2" applyFont="1" applyFill="1" applyAlignment="1">
      <alignment horizontal="left" vertical="top"/>
    </xf>
    <xf numFmtId="0" fontId="30" fillId="0" borderId="0" xfId="2" applyFont="1" applyFill="1" applyAlignment="1">
      <alignment horizontal="left" vertical="top" wrapText="1"/>
    </xf>
    <xf numFmtId="0" fontId="18" fillId="0" borderId="0" xfId="2" applyFont="1" applyFill="1" applyAlignment="1">
      <alignment horizontal="left" vertical="top" wrapText="1"/>
    </xf>
    <xf numFmtId="49" fontId="32" fillId="0" borderId="3" xfId="2" applyNumberFormat="1" applyFont="1" applyFill="1" applyBorder="1" applyAlignment="1">
      <alignment horizontal="center" vertical="center" wrapText="1"/>
    </xf>
    <xf numFmtId="0" fontId="32" fillId="0" borderId="3" xfId="2" applyFont="1" applyFill="1" applyBorder="1" applyAlignment="1">
      <alignment horizontal="center" vertical="center" wrapText="1"/>
    </xf>
    <xf numFmtId="0" fontId="33" fillId="0" borderId="3" xfId="2" applyFont="1" applyFill="1" applyBorder="1" applyAlignment="1">
      <alignment horizontal="center" vertical="center" wrapText="1"/>
    </xf>
    <xf numFmtId="49" fontId="26" fillId="0" borderId="3" xfId="2" applyNumberFormat="1" applyFont="1" applyFill="1" applyBorder="1" applyAlignment="1">
      <alignment horizontal="center" vertical="center"/>
    </xf>
    <xf numFmtId="0" fontId="26" fillId="0" borderId="3" xfId="2" applyFont="1" applyFill="1" applyBorder="1" applyAlignment="1">
      <alignment vertical="center"/>
    </xf>
    <xf numFmtId="0" fontId="1" fillId="0" borderId="3" xfId="2" applyFont="1" applyFill="1" applyBorder="1" applyAlignment="1">
      <alignment vertical="center"/>
    </xf>
    <xf numFmtId="1" fontId="26" fillId="0" borderId="7" xfId="2" applyNumberFormat="1" applyFont="1" applyFill="1" applyBorder="1" applyAlignment="1">
      <alignment horizontal="center" vertical="center"/>
    </xf>
    <xf numFmtId="2" fontId="26" fillId="0" borderId="7" xfId="2" applyNumberFormat="1" applyFont="1" applyFill="1" applyBorder="1" applyAlignment="1">
      <alignment horizontal="center" vertical="center"/>
    </xf>
    <xf numFmtId="0" fontId="1" fillId="0" borderId="7" xfId="2" applyFont="1" applyFill="1" applyBorder="1" applyAlignment="1">
      <alignment horizontal="justify" vertical="center" wrapText="1"/>
    </xf>
    <xf numFmtId="2" fontId="1" fillId="0" borderId="7" xfId="2" applyNumberFormat="1" applyFont="1" applyFill="1" applyBorder="1" applyAlignment="1">
      <alignment horizontal="center" vertical="center"/>
    </xf>
    <xf numFmtId="0" fontId="1" fillId="0" borderId="7" xfId="2" applyFont="1" applyFill="1" applyBorder="1" applyAlignment="1">
      <alignment horizontal="center" vertical="center"/>
    </xf>
    <xf numFmtId="1" fontId="34" fillId="0" borderId="7" xfId="2" applyNumberFormat="1" applyFont="1" applyFill="1" applyBorder="1" applyAlignment="1">
      <alignment horizontal="center" vertical="center"/>
    </xf>
    <xf numFmtId="1" fontId="26" fillId="0" borderId="8" xfId="2" applyNumberFormat="1" applyFont="1" applyFill="1" applyBorder="1" applyAlignment="1">
      <alignment horizontal="center" vertical="center"/>
    </xf>
    <xf numFmtId="2" fontId="26" fillId="0" borderId="8" xfId="2" applyNumberFormat="1" applyFont="1" applyFill="1" applyBorder="1" applyAlignment="1">
      <alignment horizontal="center" vertical="center"/>
    </xf>
    <xf numFmtId="0" fontId="1" fillId="0" borderId="8" xfId="2" applyFont="1" applyFill="1" applyBorder="1" applyAlignment="1">
      <alignment horizontal="justify" vertical="center" wrapText="1"/>
    </xf>
    <xf numFmtId="2" fontId="1" fillId="0" borderId="8" xfId="2" applyNumberFormat="1" applyFont="1" applyFill="1" applyBorder="1" applyAlignment="1">
      <alignment horizontal="center" vertical="center"/>
    </xf>
    <xf numFmtId="0" fontId="1" fillId="0" borderId="8" xfId="2" applyFont="1" applyFill="1" applyBorder="1" applyAlignment="1">
      <alignment horizontal="center" vertical="center"/>
    </xf>
    <xf numFmtId="1" fontId="34" fillId="0" borderId="8" xfId="2" applyNumberFormat="1" applyFont="1" applyFill="1" applyBorder="1" applyAlignment="1">
      <alignment horizontal="center" vertical="center"/>
    </xf>
    <xf numFmtId="0" fontId="26" fillId="0" borderId="8" xfId="2" applyNumberFormat="1" applyFont="1" applyFill="1" applyBorder="1" applyAlignment="1">
      <alignment horizontal="center" vertical="center"/>
    </xf>
    <xf numFmtId="1" fontId="26" fillId="0" borderId="9" xfId="2" applyNumberFormat="1" applyFont="1" applyFill="1" applyBorder="1" applyAlignment="1">
      <alignment horizontal="center" vertical="center"/>
    </xf>
    <xf numFmtId="2" fontId="26" fillId="0" borderId="9" xfId="2" applyNumberFormat="1" applyFont="1" applyFill="1" applyBorder="1" applyAlignment="1">
      <alignment horizontal="center" vertical="center"/>
    </xf>
    <xf numFmtId="0" fontId="26" fillId="0" borderId="9" xfId="2" applyFont="1" applyFill="1" applyBorder="1" applyAlignment="1">
      <alignment horizontal="justify" vertical="center" wrapText="1"/>
    </xf>
    <xf numFmtId="0" fontId="26" fillId="0" borderId="9" xfId="2" applyFont="1" applyFill="1" applyBorder="1" applyAlignment="1">
      <alignment horizontal="center" vertical="center"/>
    </xf>
    <xf numFmtId="1" fontId="34" fillId="0" borderId="9" xfId="2" applyNumberFormat="1" applyFont="1" applyFill="1" applyBorder="1" applyAlignment="1">
      <alignment horizontal="center" vertical="center"/>
    </xf>
    <xf numFmtId="0" fontId="26" fillId="0" borderId="8" xfId="2" applyFont="1" applyFill="1" applyBorder="1" applyAlignment="1">
      <alignment horizontal="justify" vertical="center" wrapText="1"/>
    </xf>
    <xf numFmtId="0" fontId="26" fillId="0" borderId="8" xfId="2" applyFont="1" applyFill="1" applyBorder="1" applyAlignment="1">
      <alignment horizontal="center" vertical="center"/>
    </xf>
    <xf numFmtId="1" fontId="26" fillId="0" borderId="10" xfId="2" applyNumberFormat="1" applyFont="1" applyFill="1" applyBorder="1" applyAlignment="1">
      <alignment horizontal="center" vertical="center"/>
    </xf>
    <xf numFmtId="2" fontId="26" fillId="0" borderId="10" xfId="2" applyNumberFormat="1" applyFont="1" applyFill="1" applyBorder="1" applyAlignment="1">
      <alignment horizontal="center" vertical="center"/>
    </xf>
    <xf numFmtId="0" fontId="1" fillId="0" borderId="10" xfId="2" applyFont="1" applyFill="1" applyBorder="1" applyAlignment="1">
      <alignment horizontal="justify" vertical="center" wrapText="1"/>
    </xf>
    <xf numFmtId="2" fontId="1" fillId="0" borderId="10" xfId="2" applyNumberFormat="1" applyFont="1" applyFill="1" applyBorder="1" applyAlignment="1">
      <alignment horizontal="center" vertical="center"/>
    </xf>
    <xf numFmtId="0" fontId="1" fillId="0" borderId="10" xfId="2" applyFont="1" applyFill="1" applyBorder="1" applyAlignment="1">
      <alignment horizontal="center" vertical="center"/>
    </xf>
    <xf numFmtId="1" fontId="1" fillId="0" borderId="10" xfId="2" applyNumberFormat="1" applyFont="1" applyFill="1" applyBorder="1" applyAlignment="1">
      <alignment horizontal="center" vertical="center"/>
    </xf>
    <xf numFmtId="1" fontId="1" fillId="0" borderId="8" xfId="2" applyNumberFormat="1" applyFont="1" applyFill="1" applyBorder="1" applyAlignment="1">
      <alignment horizontal="center" vertical="center"/>
    </xf>
    <xf numFmtId="1" fontId="1" fillId="0" borderId="9" xfId="2" applyNumberFormat="1" applyFont="1" applyFill="1" applyBorder="1" applyAlignment="1">
      <alignment horizontal="center" vertical="center"/>
    </xf>
    <xf numFmtId="1" fontId="34" fillId="0" borderId="10" xfId="2" applyNumberFormat="1" applyFont="1" applyFill="1" applyBorder="1" applyAlignment="1">
      <alignment horizontal="center" vertical="center"/>
    </xf>
    <xf numFmtId="0" fontId="1" fillId="0" borderId="9" xfId="2" applyFont="1" applyFill="1" applyBorder="1" applyAlignment="1">
      <alignment horizontal="justify" vertical="center" wrapText="1"/>
    </xf>
    <xf numFmtId="2" fontId="1" fillId="0" borderId="9" xfId="2" applyNumberFormat="1" applyFont="1" applyFill="1" applyBorder="1" applyAlignment="1">
      <alignment horizontal="center" vertical="center"/>
    </xf>
    <xf numFmtId="0" fontId="1" fillId="0" borderId="9" xfId="2" applyFont="1" applyFill="1" applyBorder="1" applyAlignment="1">
      <alignment horizontal="center" vertical="center"/>
    </xf>
    <xf numFmtId="0" fontId="21" fillId="0" borderId="9" xfId="2" applyFont="1" applyFill="1" applyBorder="1" applyAlignment="1">
      <alignment horizontal="justify" vertical="center" wrapText="1"/>
    </xf>
    <xf numFmtId="1" fontId="26" fillId="0" borderId="11" xfId="2" applyNumberFormat="1" applyFont="1" applyFill="1" applyBorder="1" applyAlignment="1">
      <alignment horizontal="center" vertical="center"/>
    </xf>
    <xf numFmtId="2" fontId="26" fillId="0" borderId="11" xfId="2" applyNumberFormat="1" applyFont="1" applyFill="1" applyBorder="1" applyAlignment="1">
      <alignment horizontal="center" vertical="center"/>
    </xf>
    <xf numFmtId="0" fontId="26" fillId="0" borderId="11" xfId="2" applyFont="1" applyFill="1" applyBorder="1" applyAlignment="1">
      <alignment horizontal="justify" vertical="center" wrapText="1"/>
    </xf>
    <xf numFmtId="0" fontId="26" fillId="0" borderId="11" xfId="2" applyFont="1" applyFill="1" applyBorder="1" applyAlignment="1">
      <alignment horizontal="center" vertical="center"/>
    </xf>
    <xf numFmtId="1" fontId="1" fillId="0" borderId="11" xfId="2" applyNumberFormat="1" applyFont="1" applyFill="1" applyBorder="1" applyAlignment="1">
      <alignment horizontal="center" vertical="center"/>
    </xf>
    <xf numFmtId="0" fontId="26" fillId="0" borderId="10" xfId="2" applyFont="1" applyFill="1" applyBorder="1" applyAlignment="1">
      <alignment horizontal="justify" vertical="center" wrapText="1"/>
    </xf>
    <xf numFmtId="0" fontId="26" fillId="0" borderId="10" xfId="2" applyFont="1" applyFill="1" applyBorder="1" applyAlignment="1">
      <alignment horizontal="center" vertical="center"/>
    </xf>
    <xf numFmtId="165" fontId="26" fillId="0" borderId="8" xfId="2" applyNumberFormat="1" applyFont="1" applyFill="1" applyBorder="1" applyAlignment="1">
      <alignment horizontal="center" vertical="center"/>
    </xf>
    <xf numFmtId="49" fontId="26" fillId="0" borderId="0" xfId="2" applyNumberFormat="1" applyFont="1" applyFill="1" applyAlignment="1">
      <alignment horizontal="center" vertical="center"/>
    </xf>
    <xf numFmtId="2" fontId="31" fillId="0" borderId="0" xfId="2" applyNumberFormat="1" applyFont="1" applyFill="1" applyAlignment="1">
      <alignment horizontal="left" vertical="center"/>
    </xf>
    <xf numFmtId="1" fontId="6" fillId="0" borderId="0" xfId="2" applyNumberFormat="1" applyFont="1" applyFill="1" applyAlignment="1">
      <alignment horizontal="center" vertical="center"/>
    </xf>
    <xf numFmtId="1" fontId="1" fillId="0" borderId="0" xfId="2" applyNumberFormat="1" applyFont="1" applyFill="1" applyAlignment="1">
      <alignment vertical="center"/>
    </xf>
    <xf numFmtId="49" fontId="28" fillId="0" borderId="0" xfId="2" applyNumberFormat="1" applyFont="1" applyFill="1" applyAlignment="1">
      <alignment horizontal="left" vertical="center"/>
    </xf>
    <xf numFmtId="0" fontId="28" fillId="0" borderId="0" xfId="2" applyFont="1" applyFill="1" applyAlignment="1">
      <alignment vertical="center"/>
    </xf>
    <xf numFmtId="0" fontId="1" fillId="0" borderId="0" xfId="2" applyFont="1" applyFill="1" applyAlignment="1">
      <alignment vertical="center"/>
    </xf>
    <xf numFmtId="49" fontId="1" fillId="0" borderId="0" xfId="2" applyNumberFormat="1" applyFont="1" applyFill="1" applyAlignment="1">
      <alignment horizontal="center" vertical="center"/>
    </xf>
    <xf numFmtId="0" fontId="1" fillId="0" borderId="0" xfId="2" applyFont="1" applyFill="1" applyAlignment="1">
      <alignment horizontal="center" vertical="center"/>
    </xf>
    <xf numFmtId="0" fontId="7" fillId="0" borderId="0" xfId="2" applyFont="1" applyFill="1" applyAlignment="1">
      <alignment vertical="center"/>
    </xf>
    <xf numFmtId="49" fontId="26" fillId="0" borderId="0" xfId="2" applyNumberFormat="1" applyFont="1" applyFill="1" applyAlignment="1">
      <alignment horizontal="left" vertical="center"/>
    </xf>
    <xf numFmtId="0" fontId="28" fillId="0" borderId="0" xfId="2" applyFont="1" applyFill="1" applyAlignment="1">
      <alignment horizontal="center" vertical="center"/>
    </xf>
    <xf numFmtId="49" fontId="28" fillId="0" borderId="0" xfId="2" applyNumberFormat="1" applyFont="1" applyFill="1" applyAlignment="1">
      <alignment horizontal="center" vertical="center"/>
    </xf>
    <xf numFmtId="0" fontId="7" fillId="0" borderId="0" xfId="2" applyFont="1" applyFill="1" applyAlignment="1">
      <alignment horizontal="center" vertical="center"/>
    </xf>
    <xf numFmtId="1" fontId="26" fillId="0" borderId="0" xfId="2" applyNumberFormat="1" applyFont="1" applyFill="1" applyAlignment="1">
      <alignment vertical="center"/>
    </xf>
    <xf numFmtId="0" fontId="1" fillId="0" borderId="0" xfId="0" applyFont="1" applyAlignment="1">
      <alignment horizontal="left" vertical="top" wrapText="1"/>
    </xf>
    <xf numFmtId="0" fontId="2" fillId="0" borderId="0" xfId="0" applyFont="1" applyAlignment="1">
      <alignment horizontal="distributed" vertical="top" wrapText="1" justifyLastLine="1"/>
    </xf>
    <xf numFmtId="0" fontId="1" fillId="0" borderId="0" xfId="0" applyFont="1" applyFill="1" applyBorder="1" applyAlignment="1">
      <alignment horizontal="distributed" vertical="top" wrapText="1" justifyLastLine="1"/>
    </xf>
    <xf numFmtId="0" fontId="1" fillId="0" borderId="0" xfId="0" applyFont="1" applyFill="1" applyBorder="1" applyAlignment="1">
      <alignment horizontal="left"/>
    </xf>
    <xf numFmtId="49" fontId="1" fillId="0" borderId="0" xfId="0" applyNumberFormat="1" applyFont="1" applyFill="1" applyBorder="1" applyAlignment="1">
      <alignment horizontal="left" vertical="top"/>
    </xf>
    <xf numFmtId="0" fontId="1" fillId="0" borderId="0" xfId="0" applyFont="1" applyAlignment="1">
      <alignment horizontal="distributed" vertical="center" wrapText="1" justifyLastLine="1"/>
    </xf>
    <xf numFmtId="0" fontId="2" fillId="0" borderId="0" xfId="0" applyFont="1" applyAlignment="1">
      <alignment horizontal="distributed" vertical="distributed" wrapText="1"/>
    </xf>
    <xf numFmtId="49" fontId="1" fillId="0" borderId="0" xfId="0" applyNumberFormat="1" applyFont="1" applyFill="1" applyBorder="1" applyAlignment="1">
      <alignment horizontal="distributed" vertical="top" wrapText="1" justifyLastLine="1"/>
    </xf>
    <xf numFmtId="0" fontId="1" fillId="0" borderId="0" xfId="0" applyNumberFormat="1" applyFont="1" applyFill="1" applyBorder="1" applyAlignment="1">
      <alignment horizontal="distributed" vertical="top" wrapText="1" justifyLastLine="1"/>
    </xf>
    <xf numFmtId="0" fontId="1" fillId="0" borderId="0" xfId="0" applyFont="1" applyBorder="1" applyAlignment="1">
      <alignment horizontal="distributed" vertical="top" wrapText="1" justifyLastLine="1"/>
    </xf>
    <xf numFmtId="0" fontId="1" fillId="0" borderId="0" xfId="0" applyFont="1" applyAlignment="1">
      <alignment horizontal="distributed" vertical="top" wrapText="1" justifyLastLine="1"/>
    </xf>
    <xf numFmtId="0" fontId="1" fillId="0" borderId="0" xfId="0" applyFont="1" applyFill="1" applyAlignment="1">
      <alignment horizontal="distributed" vertical="center" wrapText="1" justifyLastLine="1"/>
    </xf>
    <xf numFmtId="0" fontId="2" fillId="0" borderId="0" xfId="0" applyFont="1" applyAlignment="1">
      <alignment horizontal="left" vertical="top" wrapText="1"/>
    </xf>
    <xf numFmtId="0" fontId="1" fillId="0" borderId="0" xfId="0" applyFont="1" applyBorder="1" applyAlignment="1">
      <alignment horizontal="distributed" vertical="distributed" wrapText="1" justifyLastLine="1"/>
    </xf>
    <xf numFmtId="0" fontId="1" fillId="0" borderId="0" xfId="0" applyFont="1" applyBorder="1" applyAlignment="1">
      <alignment horizontal="distributed" vertical="center" wrapText="1" justifyLastLine="1"/>
    </xf>
    <xf numFmtId="0" fontId="5" fillId="0" borderId="0" xfId="0" applyFont="1" applyAlignment="1">
      <alignment horizontal="distributed" vertical="distributed" wrapText="1" justifyLastLine="1"/>
    </xf>
    <xf numFmtId="0" fontId="1" fillId="0" borderId="0" xfId="0" applyFont="1" applyFill="1" applyBorder="1" applyAlignment="1">
      <alignment horizontal="left" vertical="top"/>
    </xf>
    <xf numFmtId="0" fontId="10" fillId="0" borderId="0" xfId="0" applyFont="1" applyAlignment="1">
      <alignment horizontal="left" vertical="top" wrapText="1"/>
    </xf>
    <xf numFmtId="0" fontId="13" fillId="0" borderId="0" xfId="0" applyFont="1" applyAlignment="1">
      <alignment horizontal="distributed" vertical="top" wrapText="1" justifyLastLine="1"/>
    </xf>
    <xf numFmtId="0" fontId="11" fillId="0" borderId="0" xfId="0" applyFont="1" applyAlignment="1">
      <alignment horizontal="center"/>
    </xf>
    <xf numFmtId="0" fontId="12" fillId="0" borderId="0" xfId="0" applyFont="1" applyAlignment="1">
      <alignment horizontal="center"/>
    </xf>
    <xf numFmtId="0" fontId="18" fillId="0" borderId="0" xfId="0" applyFont="1" applyAlignment="1">
      <alignment horizontal="justify" vertical="top" wrapText="1"/>
    </xf>
    <xf numFmtId="0" fontId="1" fillId="0" borderId="0" xfId="0" applyFont="1" applyAlignment="1">
      <alignment horizontal="justify" vertical="top" wrapText="1"/>
    </xf>
    <xf numFmtId="0" fontId="7" fillId="0" borderId="0" xfId="0" applyFont="1" applyAlignment="1">
      <alignment horizontal="left" vertical="top"/>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xf>
    <xf numFmtId="0" fontId="25" fillId="0" borderId="0" xfId="2" applyFont="1" applyFill="1" applyAlignment="1">
      <alignment horizontal="center" vertical="center"/>
    </xf>
    <xf numFmtId="0" fontId="21" fillId="0" borderId="0" xfId="2" applyFont="1" applyFill="1" applyAlignment="1">
      <alignment horizontal="distributed" vertical="top" wrapText="1" justifyLastLine="1"/>
    </xf>
    <xf numFmtId="49" fontId="31" fillId="0" borderId="0" xfId="2" applyNumberFormat="1" applyFont="1" applyFill="1" applyAlignment="1">
      <alignment horizontal="center" vertical="top"/>
    </xf>
  </cellXfs>
  <cellStyles count="3">
    <cellStyle name="Comma 6" xfId="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24"/>
  <sheetViews>
    <sheetView topLeftCell="A112" zoomScale="130" zoomScaleNormal="130" workbookViewId="0">
      <selection activeCell="A86" sqref="A86:XFD91"/>
    </sheetView>
  </sheetViews>
  <sheetFormatPr defaultRowHeight="12.75"/>
  <cols>
    <col min="1" max="1" width="3.7109375" style="10" bestFit="1" customWidth="1"/>
    <col min="2" max="2" width="14" style="13" customWidth="1"/>
    <col min="3" max="3" width="34.28515625" style="13" customWidth="1"/>
    <col min="4" max="4" width="1.7109375" style="14" customWidth="1"/>
    <col min="5" max="6" width="9.7109375" style="12" bestFit="1" customWidth="1"/>
    <col min="7" max="7" width="6.5703125" style="12" bestFit="1" customWidth="1"/>
    <col min="8" max="8" width="13.140625" style="12" customWidth="1"/>
    <col min="9" max="16384" width="9.140625" style="1"/>
  </cols>
  <sheetData>
    <row r="1" spans="1:8" ht="32.25" customHeight="1">
      <c r="A1" s="166" t="s">
        <v>45</v>
      </c>
      <c r="B1" s="167"/>
      <c r="C1" s="167"/>
      <c r="D1" s="167"/>
      <c r="E1" s="167"/>
      <c r="F1" s="167"/>
      <c r="G1" s="167"/>
      <c r="H1" s="167"/>
    </row>
    <row r="2" spans="1:8" ht="48" customHeight="1" thickBot="1">
      <c r="A2" s="170" t="s">
        <v>8</v>
      </c>
      <c r="B2" s="170"/>
      <c r="C2" s="168" t="s">
        <v>91</v>
      </c>
      <c r="D2" s="168"/>
      <c r="E2" s="168"/>
      <c r="F2" s="168"/>
      <c r="G2" s="168"/>
      <c r="H2" s="168"/>
    </row>
    <row r="3" spans="1:8" ht="18.75" customHeight="1" thickBot="1">
      <c r="A3" s="8" t="s">
        <v>11</v>
      </c>
      <c r="B3" s="171" t="s">
        <v>1</v>
      </c>
      <c r="C3" s="172"/>
      <c r="D3" s="173"/>
      <c r="E3" s="9" t="s">
        <v>2</v>
      </c>
      <c r="F3" s="9" t="s">
        <v>3</v>
      </c>
      <c r="G3" s="9" t="s">
        <v>4</v>
      </c>
      <c r="H3" s="9" t="s">
        <v>5</v>
      </c>
    </row>
    <row r="4" spans="1:8" ht="6" customHeight="1"/>
    <row r="5" spans="1:8" s="3" customFormat="1" ht="60.75" customHeight="1">
      <c r="A5" s="21">
        <v>1</v>
      </c>
      <c r="B5" s="165" t="s">
        <v>26</v>
      </c>
      <c r="C5" s="165"/>
      <c r="D5" s="30"/>
      <c r="E5" s="18">
        <v>77</v>
      </c>
      <c r="F5" s="33">
        <v>3176.25</v>
      </c>
      <c r="G5" s="34" t="s">
        <v>27</v>
      </c>
      <c r="H5" s="17">
        <f>E5*F5/1000</f>
        <v>244.57124999999999</v>
      </c>
    </row>
    <row r="6" spans="1:8" s="3" customFormat="1" ht="15" customHeight="1">
      <c r="A6" s="21"/>
      <c r="B6" s="164" t="s">
        <v>34</v>
      </c>
      <c r="C6" s="164"/>
      <c r="D6" s="164"/>
      <c r="E6" s="164"/>
      <c r="F6" s="164"/>
      <c r="G6" s="164"/>
      <c r="H6" s="31"/>
    </row>
    <row r="7" spans="1:8" s="3" customFormat="1" ht="14.25">
      <c r="A7" s="21"/>
      <c r="B7" s="29"/>
      <c r="C7" s="23"/>
      <c r="D7" s="22"/>
      <c r="E7" s="15"/>
      <c r="F7" s="15"/>
      <c r="G7" s="15"/>
      <c r="H7" s="15"/>
    </row>
    <row r="8" spans="1:8" ht="28.5" customHeight="1">
      <c r="A8" s="10">
        <v>2</v>
      </c>
      <c r="B8" s="169" t="s">
        <v>25</v>
      </c>
      <c r="C8" s="169"/>
      <c r="D8" s="11"/>
      <c r="E8" s="28">
        <v>954</v>
      </c>
      <c r="F8" s="7">
        <v>8694.9500000000007</v>
      </c>
      <c r="G8" s="25" t="s">
        <v>6</v>
      </c>
      <c r="H8" s="26">
        <f>E8*F8/100</f>
        <v>82949.823000000004</v>
      </c>
    </row>
    <row r="9" spans="1:8" s="3" customFormat="1" ht="15" customHeight="1">
      <c r="A9" s="21"/>
      <c r="B9" s="164" t="s">
        <v>35</v>
      </c>
      <c r="C9" s="164"/>
      <c r="D9" s="164"/>
      <c r="E9" s="164"/>
      <c r="F9" s="164"/>
      <c r="G9" s="164"/>
      <c r="H9" s="31"/>
    </row>
    <row r="10" spans="1:8">
      <c r="E10" s="15"/>
      <c r="F10" s="15"/>
      <c r="G10" s="15"/>
      <c r="H10" s="15"/>
    </row>
    <row r="11" spans="1:8" ht="27.75" customHeight="1">
      <c r="A11" s="10">
        <v>3</v>
      </c>
      <c r="B11" s="169" t="s">
        <v>12</v>
      </c>
      <c r="C11" s="169"/>
      <c r="E11" s="28">
        <v>532</v>
      </c>
      <c r="F11" s="7">
        <v>11948.36</v>
      </c>
      <c r="G11" s="25" t="s">
        <v>14</v>
      </c>
      <c r="H11" s="26">
        <f>E11*F11/100</f>
        <v>63565.275200000004</v>
      </c>
    </row>
    <row r="12" spans="1:8" s="3" customFormat="1" ht="15" customHeight="1">
      <c r="A12" s="21"/>
      <c r="B12" s="164" t="s">
        <v>36</v>
      </c>
      <c r="C12" s="164"/>
      <c r="D12" s="164"/>
      <c r="E12" s="164"/>
      <c r="F12" s="164"/>
      <c r="G12" s="164"/>
      <c r="H12" s="31"/>
    </row>
    <row r="13" spans="1:8">
      <c r="E13" s="15"/>
      <c r="F13" s="15"/>
      <c r="G13" s="15"/>
      <c r="H13" s="15"/>
    </row>
    <row r="14" spans="1:8" ht="117.75" customHeight="1">
      <c r="A14" s="10">
        <v>4</v>
      </c>
      <c r="B14" s="169" t="s">
        <v>13</v>
      </c>
      <c r="C14" s="169"/>
      <c r="E14" s="28">
        <v>219</v>
      </c>
      <c r="F14" s="7">
        <v>337</v>
      </c>
      <c r="G14" s="25" t="s">
        <v>15</v>
      </c>
      <c r="H14" s="26">
        <f>E14*F14</f>
        <v>73803</v>
      </c>
    </row>
    <row r="15" spans="1:8" s="3" customFormat="1" ht="15" customHeight="1">
      <c r="A15" s="21"/>
      <c r="B15" s="164" t="s">
        <v>37</v>
      </c>
      <c r="C15" s="164"/>
      <c r="D15" s="164"/>
      <c r="E15" s="164"/>
      <c r="F15" s="164"/>
      <c r="G15" s="164"/>
      <c r="H15" s="31"/>
    </row>
    <row r="16" spans="1:8">
      <c r="E16" s="15"/>
      <c r="F16" s="15"/>
      <c r="G16" s="15"/>
      <c r="H16" s="15"/>
    </row>
    <row r="17" spans="1:8" ht="65.25" customHeight="1">
      <c r="A17" s="10">
        <v>5</v>
      </c>
      <c r="B17" s="169" t="s">
        <v>18</v>
      </c>
      <c r="C17" s="169"/>
      <c r="E17" s="27">
        <v>10.754</v>
      </c>
      <c r="F17" s="7">
        <v>5001.7</v>
      </c>
      <c r="G17" s="25" t="s">
        <v>19</v>
      </c>
      <c r="H17" s="26">
        <f>E17*F17</f>
        <v>53788.281799999997</v>
      </c>
    </row>
    <row r="18" spans="1:8" s="3" customFormat="1" ht="15" customHeight="1">
      <c r="A18" s="21"/>
      <c r="B18" s="164" t="s">
        <v>38</v>
      </c>
      <c r="C18" s="164"/>
      <c r="D18" s="164"/>
      <c r="E18" s="164"/>
      <c r="F18" s="164"/>
      <c r="G18" s="164"/>
      <c r="H18" s="31"/>
    </row>
    <row r="19" spans="1:8" ht="14.25">
      <c r="A19" s="21"/>
      <c r="B19" s="51"/>
      <c r="C19" s="51"/>
      <c r="D19" s="51"/>
      <c r="E19" s="51"/>
      <c r="F19" s="51"/>
      <c r="G19" s="51"/>
      <c r="H19" s="51"/>
    </row>
    <row r="20" spans="1:8" ht="26.25" customHeight="1">
      <c r="A20" s="21">
        <v>6</v>
      </c>
      <c r="B20" s="149" t="s">
        <v>47</v>
      </c>
      <c r="C20" s="149"/>
      <c r="D20" s="51"/>
      <c r="E20" s="5">
        <v>32</v>
      </c>
      <c r="F20" s="5">
        <v>12674.36</v>
      </c>
      <c r="G20" s="4" t="s">
        <v>6</v>
      </c>
      <c r="H20" s="6">
        <f>E20*F20%</f>
        <v>4055.7952</v>
      </c>
    </row>
    <row r="21" spans="1:8" s="3" customFormat="1" ht="15" customHeight="1">
      <c r="A21" s="21"/>
      <c r="B21" s="151" t="s">
        <v>48</v>
      </c>
      <c r="C21" s="151"/>
      <c r="D21" s="151"/>
      <c r="E21" s="151"/>
      <c r="F21" s="151"/>
      <c r="G21" s="151"/>
      <c r="H21" s="51"/>
    </row>
    <row r="22" spans="1:8" ht="15" customHeight="1">
      <c r="A22" s="21"/>
      <c r="B22" s="56"/>
      <c r="C22" s="56"/>
      <c r="D22" s="56"/>
      <c r="E22" s="56"/>
      <c r="F22" s="56"/>
      <c r="G22" s="56"/>
      <c r="H22" s="63"/>
    </row>
    <row r="23" spans="1:8" ht="15">
      <c r="A23" s="71" t="s">
        <v>83</v>
      </c>
      <c r="B23" s="65" t="s">
        <v>92</v>
      </c>
      <c r="C23" s="56"/>
      <c r="D23" s="56"/>
      <c r="E23" s="69">
        <v>212</v>
      </c>
      <c r="F23" s="67">
        <v>13112.99</v>
      </c>
      <c r="G23" s="67" t="s">
        <v>6</v>
      </c>
      <c r="H23" s="68">
        <f>E23*F23%</f>
        <v>27799.538799999998</v>
      </c>
    </row>
    <row r="24" spans="1:8" ht="15" customHeight="1">
      <c r="A24" s="66"/>
      <c r="B24" s="65"/>
      <c r="C24" s="56"/>
      <c r="D24" s="56"/>
      <c r="E24" s="69"/>
      <c r="F24" s="67"/>
      <c r="G24" s="67"/>
      <c r="H24" s="68"/>
    </row>
    <row r="25" spans="1:8" s="3" customFormat="1" ht="13.5" customHeight="1">
      <c r="A25" s="66"/>
      <c r="B25" s="65"/>
      <c r="C25" s="56"/>
      <c r="D25" s="56"/>
      <c r="E25" s="69"/>
      <c r="F25" s="67"/>
      <c r="G25" s="67"/>
      <c r="H25" s="68"/>
    </row>
    <row r="26" spans="1:8" ht="26.25" customHeight="1">
      <c r="A26" s="21">
        <v>7</v>
      </c>
      <c r="B26" s="169" t="s">
        <v>20</v>
      </c>
      <c r="C26" s="169"/>
      <c r="D26" s="32"/>
      <c r="E26" s="16">
        <v>5131</v>
      </c>
      <c r="F26" s="18">
        <v>1141.25</v>
      </c>
      <c r="G26" s="16" t="s">
        <v>85</v>
      </c>
      <c r="H26" s="17">
        <f>E26*F26%</f>
        <v>58557.537499999999</v>
      </c>
    </row>
    <row r="27" spans="1:8" ht="14.25">
      <c r="A27" s="21"/>
      <c r="B27" s="163" t="s">
        <v>46</v>
      </c>
      <c r="C27" s="163"/>
      <c r="D27" s="163"/>
      <c r="E27" s="163"/>
      <c r="F27" s="163"/>
      <c r="G27" s="163"/>
      <c r="H27" s="17"/>
    </row>
    <row r="28" spans="1:8" ht="15" customHeight="1">
      <c r="A28" s="21"/>
      <c r="B28" s="54"/>
      <c r="C28" s="54"/>
      <c r="D28" s="54"/>
      <c r="E28" s="54"/>
      <c r="F28" s="54"/>
      <c r="G28" s="54"/>
      <c r="H28" s="17"/>
    </row>
    <row r="29" spans="1:8" s="3" customFormat="1" ht="26.25" customHeight="1">
      <c r="A29" s="52">
        <v>8</v>
      </c>
      <c r="B29" s="154" t="s">
        <v>93</v>
      </c>
      <c r="C29" s="154"/>
      <c r="D29" s="56"/>
      <c r="E29" s="5">
        <v>126</v>
      </c>
      <c r="F29" s="5">
        <v>226.02</v>
      </c>
      <c r="G29" s="36" t="s">
        <v>58</v>
      </c>
      <c r="H29" s="72">
        <f>E29*F29</f>
        <v>28478.52</v>
      </c>
    </row>
    <row r="30" spans="1:8" ht="14.25">
      <c r="A30" s="52"/>
      <c r="B30" s="60"/>
      <c r="C30" s="60"/>
      <c r="D30" s="56"/>
      <c r="E30" s="5"/>
      <c r="F30" s="5"/>
      <c r="G30" s="36"/>
      <c r="H30" s="72"/>
    </row>
    <row r="31" spans="1:8" s="3" customFormat="1" ht="14.25">
      <c r="A31" s="52"/>
      <c r="B31" s="60"/>
      <c r="C31" s="60"/>
      <c r="D31" s="56"/>
      <c r="E31" s="5"/>
      <c r="F31" s="5"/>
      <c r="G31" s="36"/>
      <c r="H31" s="72"/>
    </row>
    <row r="32" spans="1:8" s="3" customFormat="1" ht="13.5" customHeight="1">
      <c r="A32" s="52"/>
      <c r="B32" s="60"/>
      <c r="C32" s="60"/>
      <c r="D32" s="56"/>
      <c r="E32" s="5"/>
      <c r="F32" s="5"/>
      <c r="G32" s="36"/>
      <c r="H32" s="72"/>
    </row>
    <row r="33" spans="1:8" s="3" customFormat="1" ht="14.25">
      <c r="A33" s="52"/>
      <c r="B33" s="60"/>
      <c r="C33" s="60"/>
      <c r="D33" s="56"/>
      <c r="E33" s="5"/>
      <c r="F33" s="5"/>
      <c r="G33" s="36"/>
      <c r="H33" s="72"/>
    </row>
    <row r="34" spans="1:8" s="3" customFormat="1" ht="41.25" customHeight="1">
      <c r="A34" s="21">
        <v>9</v>
      </c>
      <c r="B34" s="157" t="s">
        <v>53</v>
      </c>
      <c r="C34" s="157"/>
      <c r="D34" s="61"/>
      <c r="E34" s="41">
        <v>56</v>
      </c>
      <c r="F34" s="36">
        <v>726.72</v>
      </c>
      <c r="G34" s="36" t="s">
        <v>21</v>
      </c>
      <c r="H34" s="6">
        <f>E34*F34</f>
        <v>40696.32</v>
      </c>
    </row>
    <row r="35" spans="1:8" s="3" customFormat="1" ht="15" customHeight="1">
      <c r="A35" s="21"/>
      <c r="B35" s="159" t="s">
        <v>54</v>
      </c>
      <c r="C35" s="159"/>
      <c r="D35" s="159"/>
      <c r="E35" s="159"/>
      <c r="F35" s="159"/>
      <c r="G35" s="159"/>
      <c r="H35" s="63"/>
    </row>
    <row r="36" spans="1:8" s="3" customFormat="1" ht="14.25">
      <c r="A36" s="21"/>
      <c r="B36" s="59"/>
      <c r="C36" s="59"/>
      <c r="D36" s="59"/>
      <c r="E36" s="59"/>
      <c r="F36" s="59"/>
      <c r="G36" s="59"/>
      <c r="H36" s="63"/>
    </row>
    <row r="37" spans="1:8" s="3" customFormat="1" ht="27" customHeight="1">
      <c r="A37" s="21">
        <v>10</v>
      </c>
      <c r="B37" s="149" t="s">
        <v>49</v>
      </c>
      <c r="C37" s="149"/>
      <c r="D37" s="38"/>
      <c r="E37" s="2">
        <v>7522</v>
      </c>
      <c r="F37" s="5">
        <v>2206.6</v>
      </c>
      <c r="G37" s="4" t="s">
        <v>14</v>
      </c>
      <c r="H37" s="6">
        <f>E37*F37/100</f>
        <v>165980.45199999999</v>
      </c>
    </row>
    <row r="38" spans="1:8" s="3" customFormat="1" ht="15" customHeight="1">
      <c r="A38" s="21"/>
      <c r="B38" s="64" t="s">
        <v>50</v>
      </c>
      <c r="C38" s="64"/>
      <c r="D38" s="64"/>
      <c r="E38" s="64"/>
      <c r="F38" s="59"/>
      <c r="G38" s="59"/>
      <c r="H38" s="63"/>
    </row>
    <row r="39" spans="1:8" s="3" customFormat="1" ht="14.25">
      <c r="A39" s="21"/>
      <c r="B39" s="64"/>
      <c r="C39" s="64"/>
      <c r="D39" s="64"/>
      <c r="E39" s="64"/>
      <c r="F39" s="59"/>
      <c r="G39" s="59"/>
      <c r="H39" s="63"/>
    </row>
    <row r="40" spans="1:8" s="3" customFormat="1" ht="26.25" customHeight="1">
      <c r="A40" s="21">
        <v>11</v>
      </c>
      <c r="B40" s="149" t="s">
        <v>51</v>
      </c>
      <c r="C40" s="149"/>
      <c r="D40" s="38"/>
      <c r="E40" s="2">
        <v>7426</v>
      </c>
      <c r="F40" s="4">
        <v>2197.52</v>
      </c>
      <c r="G40" s="4" t="s">
        <v>14</v>
      </c>
      <c r="H40" s="6">
        <f>E40*F40/100</f>
        <v>163187.8352</v>
      </c>
    </row>
    <row r="41" spans="1:8" s="3" customFormat="1" ht="15" customHeight="1">
      <c r="A41" s="21"/>
      <c r="B41" s="151" t="s">
        <v>52</v>
      </c>
      <c r="C41" s="151"/>
      <c r="D41" s="151"/>
      <c r="E41" s="151"/>
      <c r="F41" s="151"/>
      <c r="G41" s="151"/>
      <c r="H41" s="63"/>
    </row>
    <row r="42" spans="1:8" s="3" customFormat="1" ht="14.25">
      <c r="A42" s="21"/>
      <c r="B42" s="56"/>
      <c r="C42" s="56"/>
      <c r="D42" s="56"/>
      <c r="E42" s="56"/>
      <c r="F42" s="56"/>
      <c r="G42" s="56"/>
      <c r="H42" s="63"/>
    </row>
    <row r="43" spans="1:8" ht="41.25" customHeight="1">
      <c r="A43" s="21">
        <v>12</v>
      </c>
      <c r="B43" s="149" t="s">
        <v>16</v>
      </c>
      <c r="C43" s="149"/>
      <c r="D43" s="56"/>
      <c r="E43" s="56"/>
      <c r="F43" s="56"/>
      <c r="G43" s="56"/>
      <c r="H43" s="63"/>
    </row>
    <row r="44" spans="1:8" s="3" customFormat="1" ht="15" customHeight="1">
      <c r="A44" s="73" t="s">
        <v>55</v>
      </c>
      <c r="B44" s="46" t="s">
        <v>94</v>
      </c>
      <c r="C44" s="64"/>
      <c r="D44" s="64"/>
      <c r="E44" s="2">
        <v>2393</v>
      </c>
      <c r="F44" s="4">
        <v>4411.82</v>
      </c>
      <c r="G44" s="4" t="s">
        <v>6</v>
      </c>
      <c r="H44" s="6">
        <f>E44*F44/100</f>
        <v>105574.8526</v>
      </c>
    </row>
    <row r="45" spans="1:8" ht="12.75" customHeight="1">
      <c r="A45" s="19"/>
      <c r="B45" s="64" t="s">
        <v>95</v>
      </c>
      <c r="C45" s="64"/>
      <c r="D45" s="64"/>
      <c r="E45" s="64"/>
      <c r="F45" s="70"/>
      <c r="G45" s="56"/>
      <c r="H45" s="4"/>
    </row>
    <row r="46" spans="1:8">
      <c r="A46" s="19"/>
      <c r="B46" s="64"/>
      <c r="C46" s="64"/>
      <c r="D46" s="64"/>
      <c r="E46" s="64"/>
      <c r="F46" s="56"/>
      <c r="G46" s="56"/>
      <c r="H46" s="4"/>
    </row>
    <row r="47" spans="1:8" s="3" customFormat="1" ht="15" customHeight="1">
      <c r="A47" s="47" t="s">
        <v>56</v>
      </c>
      <c r="B47" s="46" t="s">
        <v>17</v>
      </c>
      <c r="C47" s="64"/>
      <c r="D47" s="64"/>
      <c r="E47" s="5">
        <v>1746</v>
      </c>
      <c r="F47" s="5">
        <v>3275.5</v>
      </c>
      <c r="G47" s="4" t="s">
        <v>6</v>
      </c>
      <c r="H47" s="6">
        <f>E47*F47/100</f>
        <v>57190.23</v>
      </c>
    </row>
    <row r="48" spans="1:8" ht="12.75" customHeight="1">
      <c r="A48" s="19"/>
      <c r="B48" s="64" t="s">
        <v>73</v>
      </c>
      <c r="C48" s="64"/>
      <c r="D48" s="64"/>
      <c r="E48" s="64"/>
      <c r="F48" s="6"/>
      <c r="G48" s="4"/>
      <c r="H48" s="4"/>
    </row>
    <row r="49" spans="1:8" s="3" customFormat="1" ht="14.25">
      <c r="A49" s="19"/>
      <c r="B49" s="64"/>
      <c r="C49" s="64"/>
      <c r="D49" s="64"/>
      <c r="E49" s="64"/>
      <c r="F49" s="56"/>
      <c r="G49" s="56"/>
      <c r="H49" s="4"/>
    </row>
    <row r="50" spans="1:8" s="3" customFormat="1" ht="14.25">
      <c r="A50" s="49" t="s">
        <v>84</v>
      </c>
      <c r="B50" s="50" t="s">
        <v>74</v>
      </c>
      <c r="C50" s="64"/>
      <c r="D50" s="64"/>
      <c r="E50" s="5">
        <v>83</v>
      </c>
      <c r="F50" s="5">
        <v>2548.29</v>
      </c>
      <c r="G50" s="4" t="s">
        <v>6</v>
      </c>
      <c r="H50" s="6">
        <f>E50*F50/100</f>
        <v>2115.0807</v>
      </c>
    </row>
    <row r="51" spans="1:8" s="3" customFormat="1" ht="14.25">
      <c r="A51" s="47"/>
      <c r="B51" s="151" t="s">
        <v>77</v>
      </c>
      <c r="C51" s="151"/>
      <c r="D51" s="151"/>
      <c r="E51" s="151"/>
      <c r="F51" s="151"/>
      <c r="G51" s="56"/>
      <c r="H51" s="4"/>
    </row>
    <row r="52" spans="1:8">
      <c r="A52" s="47"/>
      <c r="B52" s="48"/>
      <c r="C52" s="64"/>
      <c r="D52" s="64"/>
      <c r="E52" s="64"/>
      <c r="F52" s="56"/>
      <c r="G52" s="56"/>
      <c r="H52" s="4"/>
    </row>
    <row r="53" spans="1:8" s="3" customFormat="1" ht="42.75" customHeight="1">
      <c r="A53" s="19">
        <v>13</v>
      </c>
      <c r="B53" s="154" t="s">
        <v>89</v>
      </c>
      <c r="C53" s="154"/>
      <c r="D53" s="154"/>
      <c r="E53" s="2">
        <v>182</v>
      </c>
      <c r="F53" s="35">
        <v>14429.25</v>
      </c>
      <c r="G53" s="36" t="s">
        <v>6</v>
      </c>
      <c r="H53" s="6">
        <f>E53*F53%</f>
        <v>26261.234999999997</v>
      </c>
    </row>
    <row r="54" spans="1:8" ht="14.25" customHeight="1">
      <c r="A54" s="47"/>
      <c r="B54" s="147" t="s">
        <v>90</v>
      </c>
      <c r="C54" s="147"/>
      <c r="D54" s="147"/>
      <c r="E54" s="147"/>
      <c r="F54" s="147"/>
      <c r="G54" s="147"/>
      <c r="H54" s="4"/>
    </row>
    <row r="55" spans="1:8">
      <c r="A55" s="47"/>
      <c r="B55" s="55"/>
      <c r="C55" s="55"/>
      <c r="D55" s="55"/>
      <c r="E55" s="55"/>
      <c r="F55" s="55"/>
      <c r="G55" s="55"/>
      <c r="H55" s="4"/>
    </row>
    <row r="56" spans="1:8" s="3" customFormat="1" ht="62.25" customHeight="1">
      <c r="A56" s="19">
        <v>14</v>
      </c>
      <c r="B56" s="149" t="s">
        <v>61</v>
      </c>
      <c r="C56" s="149"/>
      <c r="D56" s="40"/>
      <c r="E56" s="2">
        <v>843</v>
      </c>
      <c r="F56" s="4">
        <v>19.36</v>
      </c>
      <c r="G56" s="4" t="s">
        <v>23</v>
      </c>
      <c r="H56" s="6">
        <f>E56*F56</f>
        <v>16320.48</v>
      </c>
    </row>
    <row r="57" spans="1:8">
      <c r="A57" s="47"/>
      <c r="B57" s="151" t="s">
        <v>62</v>
      </c>
      <c r="C57" s="151"/>
      <c r="D57" s="151"/>
      <c r="E57" s="151"/>
      <c r="F57" s="151"/>
      <c r="G57" s="151"/>
      <c r="H57" s="4"/>
    </row>
    <row r="58" spans="1:8">
      <c r="A58" s="47"/>
      <c r="B58" s="56"/>
      <c r="C58" s="56"/>
      <c r="D58" s="56"/>
      <c r="E58" s="56"/>
      <c r="F58" s="56"/>
      <c r="G58" s="56"/>
      <c r="H58" s="4"/>
    </row>
    <row r="59" spans="1:8" s="3" customFormat="1" ht="68.25" customHeight="1">
      <c r="A59" s="19">
        <v>15</v>
      </c>
      <c r="B59" s="149" t="s">
        <v>96</v>
      </c>
      <c r="C59" s="149"/>
      <c r="D59" s="54"/>
      <c r="E59" s="35">
        <v>1047</v>
      </c>
      <c r="F59" s="36">
        <v>7.71</v>
      </c>
      <c r="G59" s="36" t="s">
        <v>23</v>
      </c>
      <c r="H59" s="26">
        <f>E59*F59</f>
        <v>8072.37</v>
      </c>
    </row>
    <row r="60" spans="1:8" ht="14.25" customHeight="1">
      <c r="A60" s="47"/>
      <c r="B60" s="151" t="s">
        <v>97</v>
      </c>
      <c r="C60" s="151"/>
      <c r="D60" s="151"/>
      <c r="E60" s="151"/>
      <c r="F60" s="151"/>
      <c r="G60" s="151"/>
      <c r="H60" s="4"/>
    </row>
    <row r="61" spans="1:8" s="3" customFormat="1" ht="14.25">
      <c r="A61" s="47"/>
      <c r="B61" s="56"/>
      <c r="C61" s="56"/>
      <c r="D61" s="56"/>
      <c r="E61" s="56"/>
      <c r="F61" s="56"/>
      <c r="G61" s="56"/>
      <c r="H61" s="4"/>
    </row>
    <row r="62" spans="1:8" s="3" customFormat="1" ht="54" customHeight="1">
      <c r="A62" s="19">
        <v>16</v>
      </c>
      <c r="B62" s="160" t="s">
        <v>71</v>
      </c>
      <c r="C62" s="160"/>
      <c r="D62" s="57"/>
      <c r="E62" s="2">
        <v>604</v>
      </c>
      <c r="F62" s="25">
        <v>567.48</v>
      </c>
      <c r="G62" s="25" t="s">
        <v>21</v>
      </c>
      <c r="H62" s="6">
        <f>E62*F62</f>
        <v>342757.92</v>
      </c>
    </row>
    <row r="63" spans="1:8" s="3" customFormat="1" ht="14.25">
      <c r="A63" s="47"/>
      <c r="B63" s="64" t="s">
        <v>72</v>
      </c>
      <c r="C63" s="64"/>
      <c r="D63" s="64"/>
      <c r="E63" s="64"/>
      <c r="F63" s="56"/>
      <c r="G63" s="56"/>
      <c r="H63" s="4"/>
    </row>
    <row r="64" spans="1:8">
      <c r="A64" s="47"/>
      <c r="B64" s="56"/>
      <c r="C64" s="56"/>
      <c r="D64" s="56"/>
      <c r="E64" s="56"/>
      <c r="F64" s="56"/>
      <c r="G64" s="56"/>
      <c r="H64" s="4"/>
    </row>
    <row r="65" spans="1:8" s="3" customFormat="1" ht="102" customHeight="1">
      <c r="A65" s="19">
        <v>17</v>
      </c>
      <c r="B65" s="161" t="s">
        <v>98</v>
      </c>
      <c r="C65" s="161"/>
      <c r="D65" s="74"/>
      <c r="E65" s="2">
        <v>116</v>
      </c>
      <c r="F65" s="7">
        <v>186.04</v>
      </c>
      <c r="G65" s="25" t="s">
        <v>21</v>
      </c>
      <c r="H65" s="6">
        <f>E65*F65</f>
        <v>21580.639999999999</v>
      </c>
    </row>
    <row r="66" spans="1:8">
      <c r="A66" s="19"/>
      <c r="B66" s="151" t="s">
        <v>99</v>
      </c>
      <c r="C66" s="151"/>
      <c r="D66" s="151"/>
      <c r="E66" s="151"/>
      <c r="F66" s="55"/>
      <c r="G66" s="55"/>
      <c r="H66" s="4"/>
    </row>
    <row r="67" spans="1:8" s="3" customFormat="1" ht="8.25" customHeight="1">
      <c r="A67" s="19"/>
      <c r="B67" s="55"/>
      <c r="C67" s="55"/>
      <c r="D67" s="55"/>
      <c r="E67" s="55"/>
      <c r="F67" s="55"/>
      <c r="G67" s="55"/>
      <c r="H67" s="4"/>
    </row>
    <row r="68" spans="1:8" s="3" customFormat="1" ht="49.5" customHeight="1">
      <c r="A68" s="19">
        <v>18</v>
      </c>
      <c r="B68" s="162" t="s">
        <v>69</v>
      </c>
      <c r="C68" s="162"/>
      <c r="D68" s="58"/>
      <c r="E68" s="41">
        <v>615</v>
      </c>
      <c r="F68" s="36">
        <v>10964.99</v>
      </c>
      <c r="G68" s="36" t="s">
        <v>22</v>
      </c>
      <c r="H68" s="45">
        <f>E68*F68%</f>
        <v>67434.688500000004</v>
      </c>
    </row>
    <row r="69" spans="1:8" s="3" customFormat="1" ht="14.25">
      <c r="A69" s="19"/>
      <c r="B69" s="147" t="s">
        <v>70</v>
      </c>
      <c r="C69" s="147"/>
      <c r="D69" s="147"/>
      <c r="E69" s="147"/>
      <c r="F69" s="147"/>
      <c r="G69" s="55"/>
      <c r="H69" s="4"/>
    </row>
    <row r="70" spans="1:8" ht="9" customHeight="1">
      <c r="A70" s="19"/>
      <c r="B70" s="55"/>
      <c r="C70" s="55"/>
      <c r="D70" s="55"/>
      <c r="E70" s="55"/>
      <c r="F70" s="55"/>
      <c r="G70" s="55"/>
      <c r="H70" s="4"/>
    </row>
    <row r="71" spans="1:8" ht="31.5" customHeight="1">
      <c r="A71" s="19">
        <v>19</v>
      </c>
      <c r="B71" s="152" t="s">
        <v>31</v>
      </c>
      <c r="C71" s="152"/>
      <c r="D71" s="42"/>
      <c r="E71" s="7">
        <v>160</v>
      </c>
      <c r="F71" s="7">
        <v>58.11</v>
      </c>
      <c r="G71" s="25" t="s">
        <v>21</v>
      </c>
      <c r="H71" s="43">
        <f>E71*F71</f>
        <v>9297.6</v>
      </c>
    </row>
    <row r="72" spans="1:8" s="3" customFormat="1" ht="14.25">
      <c r="A72" s="19"/>
      <c r="B72" s="159" t="s">
        <v>39</v>
      </c>
      <c r="C72" s="159"/>
      <c r="D72" s="159"/>
      <c r="E72" s="159"/>
      <c r="F72" s="159"/>
      <c r="G72" s="55"/>
      <c r="H72" s="4"/>
    </row>
    <row r="73" spans="1:8" ht="9.75" customHeight="1">
      <c r="A73" s="19"/>
      <c r="B73" s="55"/>
      <c r="C73" s="55"/>
      <c r="D73" s="55"/>
      <c r="E73" s="55"/>
      <c r="F73" s="55"/>
      <c r="G73" s="55"/>
      <c r="H73" s="4"/>
    </row>
    <row r="74" spans="1:8" ht="39" customHeight="1">
      <c r="A74" s="19">
        <v>20</v>
      </c>
      <c r="B74" s="156" t="s">
        <v>63</v>
      </c>
      <c r="C74" s="156"/>
      <c r="D74" s="44"/>
      <c r="E74" s="4">
        <v>1877</v>
      </c>
      <c r="F74" s="25">
        <v>27747.06</v>
      </c>
      <c r="G74" s="25" t="s">
        <v>22</v>
      </c>
      <c r="H74" s="6">
        <f>E74*F74%</f>
        <v>520812.3162</v>
      </c>
    </row>
    <row r="75" spans="1:8" s="3" customFormat="1" ht="14.25">
      <c r="A75" s="19"/>
      <c r="B75" s="151" t="s">
        <v>52</v>
      </c>
      <c r="C75" s="151"/>
      <c r="D75" s="151"/>
      <c r="E75" s="151"/>
      <c r="F75" s="151"/>
      <c r="G75" s="151"/>
      <c r="H75" s="4"/>
    </row>
    <row r="76" spans="1:8" s="3" customFormat="1" ht="7.5" customHeight="1">
      <c r="A76" s="19"/>
      <c r="B76" s="55"/>
      <c r="C76" s="55"/>
      <c r="D76" s="55"/>
      <c r="E76" s="55"/>
      <c r="F76" s="55"/>
      <c r="G76" s="55"/>
      <c r="H76" s="4"/>
    </row>
    <row r="77" spans="1:8" ht="29.25" customHeight="1">
      <c r="A77" s="19">
        <v>21</v>
      </c>
      <c r="B77" s="156" t="s">
        <v>64</v>
      </c>
      <c r="C77" s="156"/>
      <c r="D77" s="44"/>
      <c r="E77" s="2">
        <v>504</v>
      </c>
      <c r="F77" s="7">
        <v>28299.3</v>
      </c>
      <c r="G77" s="25" t="s">
        <v>65</v>
      </c>
      <c r="H77" s="6">
        <f>E77*F77%</f>
        <v>142628.47200000001</v>
      </c>
    </row>
    <row r="78" spans="1:8" s="3" customFormat="1" ht="14.25">
      <c r="A78" s="19"/>
      <c r="B78" s="151" t="s">
        <v>66</v>
      </c>
      <c r="C78" s="151"/>
      <c r="D78" s="151"/>
      <c r="E78" s="151"/>
      <c r="F78" s="151"/>
      <c r="G78" s="151"/>
      <c r="H78" s="4"/>
    </row>
    <row r="79" spans="1:8" ht="6.75" customHeight="1">
      <c r="A79" s="19"/>
      <c r="B79" s="55"/>
      <c r="C79" s="55"/>
      <c r="D79" s="55"/>
      <c r="E79" s="55"/>
      <c r="F79" s="55"/>
      <c r="G79" s="55"/>
      <c r="H79" s="4"/>
    </row>
    <row r="80" spans="1:8" s="3" customFormat="1" ht="105" customHeight="1">
      <c r="A80" s="19">
        <v>22</v>
      </c>
      <c r="B80" s="157" t="s">
        <v>67</v>
      </c>
      <c r="C80" s="157"/>
      <c r="D80" s="61"/>
      <c r="E80" s="41">
        <v>32</v>
      </c>
      <c r="F80" s="36">
        <v>34520.31</v>
      </c>
      <c r="G80" s="36" t="s">
        <v>14</v>
      </c>
      <c r="H80" s="45">
        <f>E80*F80%</f>
        <v>11046.499199999998</v>
      </c>
    </row>
    <row r="81" spans="1:8" s="3" customFormat="1" ht="14.25">
      <c r="A81" s="19"/>
      <c r="B81" s="147" t="s">
        <v>68</v>
      </c>
      <c r="C81" s="147"/>
      <c r="D81" s="147"/>
      <c r="E81" s="147"/>
      <c r="F81" s="147"/>
      <c r="G81" s="55"/>
      <c r="H81" s="4"/>
    </row>
    <row r="82" spans="1:8" s="3" customFormat="1" ht="6" customHeight="1">
      <c r="A82" s="19"/>
      <c r="B82" s="55"/>
      <c r="C82" s="55"/>
      <c r="D82" s="55"/>
      <c r="E82" s="55"/>
      <c r="F82" s="55"/>
      <c r="G82" s="55"/>
      <c r="H82" s="4"/>
    </row>
    <row r="83" spans="1:8" s="3" customFormat="1" ht="96" customHeight="1">
      <c r="A83" s="19">
        <v>23</v>
      </c>
      <c r="B83" s="158" t="s">
        <v>88</v>
      </c>
      <c r="C83" s="158"/>
      <c r="D83" s="39"/>
      <c r="E83" s="5">
        <v>113</v>
      </c>
      <c r="F83" s="36">
        <v>47651.56</v>
      </c>
      <c r="G83" s="36" t="s">
        <v>14</v>
      </c>
      <c r="H83" s="6">
        <f>E83*F83%</f>
        <v>53846.262799999997</v>
      </c>
    </row>
    <row r="84" spans="1:8" s="3" customFormat="1" ht="15" customHeight="1">
      <c r="A84" s="19"/>
      <c r="B84" s="147" t="s">
        <v>100</v>
      </c>
      <c r="C84" s="147"/>
      <c r="D84" s="147"/>
      <c r="E84" s="147"/>
      <c r="F84" s="147"/>
      <c r="G84" s="147"/>
      <c r="H84" s="4"/>
    </row>
    <row r="85" spans="1:8" s="3" customFormat="1" ht="9" customHeight="1">
      <c r="A85" s="19"/>
      <c r="B85" s="55"/>
      <c r="C85" s="55"/>
      <c r="D85" s="55"/>
      <c r="E85" s="55"/>
      <c r="F85" s="55"/>
      <c r="G85" s="55"/>
      <c r="H85" s="4"/>
    </row>
    <row r="86" spans="1:8" s="3" customFormat="1" ht="31.5" customHeight="1">
      <c r="A86" s="53">
        <v>25</v>
      </c>
      <c r="B86" s="154" t="s">
        <v>101</v>
      </c>
      <c r="C86" s="154"/>
      <c r="D86" s="64"/>
      <c r="E86" s="75">
        <v>86</v>
      </c>
      <c r="F86" s="35">
        <v>155</v>
      </c>
      <c r="G86" s="36" t="s">
        <v>23</v>
      </c>
      <c r="H86" s="17">
        <f>E86*F86</f>
        <v>13330</v>
      </c>
    </row>
    <row r="87" spans="1:8" s="3" customFormat="1" ht="14.25">
      <c r="A87" s="19"/>
      <c r="B87" s="64"/>
      <c r="C87" s="64"/>
      <c r="D87" s="64"/>
      <c r="E87" s="64"/>
      <c r="F87" s="4"/>
      <c r="G87" s="54"/>
      <c r="H87" s="17"/>
    </row>
    <row r="88" spans="1:8" s="3" customFormat="1" ht="14.25">
      <c r="A88" s="19"/>
      <c r="B88" s="64"/>
      <c r="C88" s="64"/>
      <c r="D88" s="64"/>
      <c r="E88" s="64"/>
      <c r="F88" s="4"/>
      <c r="G88" s="54"/>
      <c r="H88" s="17"/>
    </row>
    <row r="89" spans="1:8" s="3" customFormat="1" ht="51.75" customHeight="1">
      <c r="A89" s="19">
        <v>26</v>
      </c>
      <c r="B89" s="149" t="s">
        <v>28</v>
      </c>
      <c r="C89" s="149"/>
      <c r="D89" s="40"/>
      <c r="E89" s="2">
        <v>204</v>
      </c>
      <c r="F89" s="4">
        <v>902.93</v>
      </c>
      <c r="G89" s="4" t="s">
        <v>29</v>
      </c>
      <c r="H89" s="6">
        <f>E89*F89</f>
        <v>184197.72</v>
      </c>
    </row>
    <row r="90" spans="1:8" s="3" customFormat="1" ht="14.25">
      <c r="A90" s="19"/>
      <c r="B90" s="64" t="s">
        <v>60</v>
      </c>
      <c r="C90" s="64"/>
      <c r="D90" s="64"/>
      <c r="E90" s="64"/>
      <c r="F90" s="4"/>
      <c r="G90" s="54"/>
      <c r="H90" s="17"/>
    </row>
    <row r="91" spans="1:8" s="3" customFormat="1" ht="14.25" customHeight="1">
      <c r="A91" s="19"/>
      <c r="B91" s="64"/>
      <c r="C91" s="64"/>
      <c r="D91" s="64"/>
      <c r="E91" s="64"/>
      <c r="F91" s="4"/>
      <c r="G91" s="54"/>
      <c r="H91" s="17"/>
    </row>
    <row r="92" spans="1:8" s="3" customFormat="1" ht="90" customHeight="1">
      <c r="A92" s="19">
        <v>27</v>
      </c>
      <c r="B92" s="155" t="s">
        <v>81</v>
      </c>
      <c r="C92" s="155"/>
      <c r="D92" s="64"/>
      <c r="E92" s="2">
        <v>64</v>
      </c>
      <c r="F92" s="2">
        <v>222</v>
      </c>
      <c r="G92" s="4" t="s">
        <v>30</v>
      </c>
      <c r="H92" s="6">
        <f>E92*F92</f>
        <v>14208</v>
      </c>
    </row>
    <row r="93" spans="1:8" s="3" customFormat="1" ht="15" customHeight="1">
      <c r="A93" s="19"/>
      <c r="B93" s="64" t="s">
        <v>82</v>
      </c>
      <c r="C93" s="64"/>
      <c r="D93" s="64"/>
      <c r="E93" s="64"/>
      <c r="F93" s="4"/>
      <c r="G93" s="54"/>
      <c r="H93" s="17"/>
    </row>
    <row r="94" spans="1:8" ht="11.25" customHeight="1">
      <c r="A94" s="19"/>
      <c r="B94" s="55"/>
      <c r="C94" s="55"/>
      <c r="D94" s="55"/>
      <c r="E94" s="55"/>
      <c r="F94" s="55"/>
      <c r="G94" s="55"/>
      <c r="H94" s="4"/>
    </row>
    <row r="95" spans="1:8" ht="69.75" customHeight="1">
      <c r="A95" s="19">
        <v>28</v>
      </c>
      <c r="B95" s="153" t="s">
        <v>102</v>
      </c>
      <c r="C95" s="153"/>
      <c r="D95" s="153"/>
      <c r="E95" s="41">
        <v>24</v>
      </c>
      <c r="F95" s="35">
        <v>650</v>
      </c>
      <c r="G95" s="36" t="s">
        <v>10</v>
      </c>
      <c r="H95" s="76">
        <f>E95*F95</f>
        <v>15600</v>
      </c>
    </row>
    <row r="96" spans="1:8" ht="15.75" customHeight="1">
      <c r="A96" s="19"/>
      <c r="B96" s="151" t="s">
        <v>103</v>
      </c>
      <c r="C96" s="151"/>
      <c r="D96" s="151"/>
      <c r="E96" s="151"/>
      <c r="F96" s="151"/>
      <c r="G96" s="55"/>
      <c r="H96" s="4"/>
    </row>
    <row r="97" spans="1:8">
      <c r="A97" s="19"/>
      <c r="B97" s="56"/>
      <c r="C97" s="56"/>
      <c r="D97" s="56"/>
      <c r="E97" s="56"/>
      <c r="F97" s="56"/>
      <c r="G97" s="55"/>
      <c r="H97" s="4"/>
    </row>
    <row r="98" spans="1:8" ht="41.25" customHeight="1">
      <c r="A98" s="19">
        <v>29</v>
      </c>
      <c r="B98" s="149" t="s">
        <v>57</v>
      </c>
      <c r="C98" s="149"/>
      <c r="D98" s="40"/>
      <c r="E98" s="2">
        <v>3</v>
      </c>
      <c r="F98" s="5">
        <v>180.5</v>
      </c>
      <c r="G98" s="4" t="s">
        <v>58</v>
      </c>
      <c r="H98" s="6">
        <f>E98*F98</f>
        <v>541.5</v>
      </c>
    </row>
    <row r="99" spans="1:8">
      <c r="A99" s="19"/>
      <c r="B99" s="151" t="s">
        <v>59</v>
      </c>
      <c r="C99" s="151"/>
      <c r="D99" s="151"/>
      <c r="E99" s="151"/>
      <c r="F99" s="151"/>
      <c r="G99" s="55"/>
      <c r="H99" s="4"/>
    </row>
    <row r="100" spans="1:8">
      <c r="A100" s="19"/>
      <c r="B100" s="56"/>
      <c r="C100" s="56"/>
      <c r="D100" s="56"/>
      <c r="E100" s="56"/>
      <c r="F100" s="56"/>
      <c r="G100" s="55"/>
      <c r="H100" s="4"/>
    </row>
    <row r="101" spans="1:8" ht="14.25" customHeight="1">
      <c r="A101" s="19">
        <v>30</v>
      </c>
      <c r="B101" s="150" t="s">
        <v>75</v>
      </c>
      <c r="C101" s="150"/>
      <c r="D101" s="62"/>
      <c r="E101" s="5">
        <v>9048</v>
      </c>
      <c r="F101" s="4">
        <v>442.75</v>
      </c>
      <c r="G101" s="4" t="s">
        <v>14</v>
      </c>
      <c r="H101" s="6">
        <f>E101*F101/100</f>
        <v>40060.019999999997</v>
      </c>
    </row>
    <row r="102" spans="1:8">
      <c r="A102" s="19"/>
      <c r="B102" s="151" t="s">
        <v>76</v>
      </c>
      <c r="C102" s="151"/>
      <c r="D102" s="151"/>
      <c r="E102" s="151"/>
      <c r="F102" s="55"/>
      <c r="G102" s="55"/>
      <c r="H102" s="4"/>
    </row>
    <row r="103" spans="1:8">
      <c r="A103" s="19"/>
      <c r="B103" s="55"/>
      <c r="C103" s="55"/>
      <c r="D103" s="55"/>
      <c r="E103" s="55"/>
      <c r="F103" s="55"/>
      <c r="G103" s="55"/>
      <c r="H103" s="4"/>
    </row>
    <row r="104" spans="1:8">
      <c r="A104" s="19">
        <v>31</v>
      </c>
      <c r="B104" s="150" t="s">
        <v>32</v>
      </c>
      <c r="C104" s="150"/>
      <c r="D104" s="56"/>
      <c r="E104" s="2">
        <v>9048</v>
      </c>
      <c r="F104" s="5">
        <v>1079.6500000000001</v>
      </c>
      <c r="G104" s="4" t="s">
        <v>22</v>
      </c>
      <c r="H104" s="6">
        <f>E104*F104/100</f>
        <v>97686.732000000018</v>
      </c>
    </row>
    <row r="105" spans="1:8">
      <c r="A105" s="19"/>
      <c r="B105" s="64" t="s">
        <v>78</v>
      </c>
      <c r="C105" s="64"/>
      <c r="D105" s="64"/>
      <c r="E105" s="64"/>
      <c r="F105" s="56"/>
      <c r="G105" s="56"/>
      <c r="H105" s="6"/>
    </row>
    <row r="106" spans="1:8">
      <c r="A106" s="19"/>
      <c r="B106" s="55"/>
      <c r="C106" s="55"/>
      <c r="D106" s="55"/>
      <c r="E106" s="55"/>
      <c r="F106" s="55"/>
      <c r="G106" s="55"/>
      <c r="H106" s="4"/>
    </row>
    <row r="107" spans="1:8" ht="39" customHeight="1">
      <c r="A107" s="19">
        <v>32</v>
      </c>
      <c r="B107" s="152" t="s">
        <v>33</v>
      </c>
      <c r="C107" s="152"/>
      <c r="D107" s="152"/>
      <c r="E107" s="7">
        <v>1112</v>
      </c>
      <c r="F107" s="7">
        <v>2116.41</v>
      </c>
      <c r="G107" s="25" t="s">
        <v>22</v>
      </c>
      <c r="H107" s="26">
        <f>E107*F107%</f>
        <v>23534.479199999998</v>
      </c>
    </row>
    <row r="108" spans="1:8" ht="12.75" customHeight="1">
      <c r="A108" s="19"/>
      <c r="B108" s="147" t="s">
        <v>40</v>
      </c>
      <c r="C108" s="147"/>
      <c r="D108" s="147"/>
      <c r="E108" s="147"/>
      <c r="F108" s="147"/>
      <c r="G108" s="147"/>
      <c r="H108" s="4"/>
    </row>
    <row r="109" spans="1:8">
      <c r="A109" s="19"/>
      <c r="B109" s="48"/>
      <c r="C109" s="64"/>
      <c r="D109" s="64"/>
      <c r="E109" s="64"/>
      <c r="F109" s="56"/>
      <c r="G109" s="56"/>
      <c r="H109" s="4"/>
    </row>
    <row r="110" spans="1:8" ht="72" customHeight="1">
      <c r="A110" s="19">
        <v>33</v>
      </c>
      <c r="B110" s="148" t="s">
        <v>86</v>
      </c>
      <c r="C110" s="148"/>
      <c r="D110" s="148"/>
      <c r="E110" s="7">
        <v>4137</v>
      </c>
      <c r="F110" s="7">
        <v>2567.9499999999998</v>
      </c>
      <c r="G110" s="25" t="s">
        <v>22</v>
      </c>
      <c r="H110" s="26">
        <f>E110*F110%</f>
        <v>106236.09149999999</v>
      </c>
    </row>
    <row r="111" spans="1:8">
      <c r="A111" s="19"/>
      <c r="B111" s="147" t="s">
        <v>87</v>
      </c>
      <c r="C111" s="147"/>
      <c r="D111" s="147"/>
      <c r="E111" s="147"/>
      <c r="F111" s="147"/>
      <c r="G111" s="147"/>
      <c r="H111" s="6"/>
    </row>
    <row r="112" spans="1:8">
      <c r="A112" s="19"/>
      <c r="B112" s="48"/>
      <c r="C112" s="64"/>
      <c r="D112" s="64"/>
      <c r="E112" s="64"/>
      <c r="F112" s="56"/>
      <c r="G112" s="56"/>
      <c r="H112" s="4"/>
    </row>
    <row r="113" spans="1:8" ht="51.75" customHeight="1">
      <c r="A113" s="19">
        <v>34</v>
      </c>
      <c r="B113" s="149" t="s">
        <v>79</v>
      </c>
      <c r="C113" s="149"/>
      <c r="D113" s="38"/>
      <c r="E113" s="5">
        <v>112</v>
      </c>
      <c r="F113" s="4">
        <v>1270.83</v>
      </c>
      <c r="G113" s="4" t="s">
        <v>22</v>
      </c>
      <c r="H113" s="6">
        <f>E113*F113/100</f>
        <v>1423.3296</v>
      </c>
    </row>
    <row r="114" spans="1:8">
      <c r="A114" s="47"/>
      <c r="B114" s="64" t="s">
        <v>80</v>
      </c>
      <c r="C114" s="64"/>
      <c r="D114" s="64"/>
      <c r="E114" s="64"/>
      <c r="F114" s="2"/>
      <c r="G114" s="36"/>
      <c r="H114" s="6"/>
    </row>
    <row r="115" spans="1:8">
      <c r="A115" s="47"/>
      <c r="B115" s="56"/>
      <c r="C115" s="56"/>
      <c r="D115" s="56"/>
      <c r="E115" s="56"/>
      <c r="F115" s="56"/>
      <c r="G115" s="56"/>
      <c r="H115" s="4"/>
    </row>
    <row r="116" spans="1:8" ht="13.5" thickBot="1">
      <c r="E116" s="15"/>
      <c r="F116" s="15"/>
      <c r="G116" s="15"/>
      <c r="H116" s="15"/>
    </row>
    <row r="117" spans="1:8">
      <c r="F117" s="175" t="s">
        <v>7</v>
      </c>
      <c r="G117" s="175"/>
      <c r="H117" s="24">
        <f>SUM(H5:H116)</f>
        <v>2644863.4692499996</v>
      </c>
    </row>
    <row r="118" spans="1:8">
      <c r="F118" s="77"/>
      <c r="G118" s="77"/>
      <c r="H118" s="37"/>
    </row>
    <row r="119" spans="1:8">
      <c r="F119" s="77"/>
      <c r="G119" s="77"/>
      <c r="H119" s="37"/>
    </row>
    <row r="122" spans="1:8" ht="14.25">
      <c r="B122" s="20" t="s">
        <v>44</v>
      </c>
      <c r="C122" s="20"/>
      <c r="D122" s="174" t="s">
        <v>41</v>
      </c>
      <c r="E122" s="174"/>
      <c r="F122" s="174"/>
      <c r="G122" s="174"/>
      <c r="H122" s="174"/>
    </row>
    <row r="123" spans="1:8" ht="14.25">
      <c r="B123" s="20"/>
      <c r="C123" s="20"/>
      <c r="D123" s="174" t="s">
        <v>42</v>
      </c>
      <c r="E123" s="174"/>
      <c r="F123" s="174"/>
      <c r="G123" s="174"/>
      <c r="H123" s="174"/>
    </row>
    <row r="124" spans="1:8" ht="14.25">
      <c r="B124" s="20"/>
      <c r="C124" s="20"/>
      <c r="D124" s="174" t="s">
        <v>43</v>
      </c>
      <c r="E124" s="174"/>
      <c r="F124" s="174"/>
      <c r="G124" s="174"/>
      <c r="H124" s="174"/>
    </row>
  </sheetData>
  <mergeCells count="66">
    <mergeCell ref="B18:G18"/>
    <mergeCell ref="B20:C20"/>
    <mergeCell ref="B21:G21"/>
    <mergeCell ref="D124:H124"/>
    <mergeCell ref="F117:G117"/>
    <mergeCell ref="D122:H122"/>
    <mergeCell ref="D123:H123"/>
    <mergeCell ref="B57:G57"/>
    <mergeCell ref="B59:C59"/>
    <mergeCell ref="B26:C26"/>
    <mergeCell ref="B29:C29"/>
    <mergeCell ref="B43:C43"/>
    <mergeCell ref="B41:G41"/>
    <mergeCell ref="B9:G9"/>
    <mergeCell ref="B5:C5"/>
    <mergeCell ref="A1:H1"/>
    <mergeCell ref="C2:H2"/>
    <mergeCell ref="B17:C17"/>
    <mergeCell ref="A2:B2"/>
    <mergeCell ref="B14:C14"/>
    <mergeCell ref="B8:C8"/>
    <mergeCell ref="B3:D3"/>
    <mergeCell ref="B6:G6"/>
    <mergeCell ref="B12:G12"/>
    <mergeCell ref="B11:C11"/>
    <mergeCell ref="B15:G15"/>
    <mergeCell ref="B51:F51"/>
    <mergeCell ref="B54:G54"/>
    <mergeCell ref="B53:D53"/>
    <mergeCell ref="B56:C56"/>
    <mergeCell ref="B27:G27"/>
    <mergeCell ref="B34:C34"/>
    <mergeCell ref="B35:G35"/>
    <mergeCell ref="B37:C37"/>
    <mergeCell ref="B40:C40"/>
    <mergeCell ref="B60:G60"/>
    <mergeCell ref="B62:C62"/>
    <mergeCell ref="B65:C65"/>
    <mergeCell ref="B66:E66"/>
    <mergeCell ref="B68:C68"/>
    <mergeCell ref="B69:F69"/>
    <mergeCell ref="B71:C71"/>
    <mergeCell ref="B72:F72"/>
    <mergeCell ref="B74:C74"/>
    <mergeCell ref="B75:G75"/>
    <mergeCell ref="B77:C77"/>
    <mergeCell ref="B78:G78"/>
    <mergeCell ref="B80:C80"/>
    <mergeCell ref="B81:F81"/>
    <mergeCell ref="B83:C83"/>
    <mergeCell ref="B95:D95"/>
    <mergeCell ref="B96:F96"/>
    <mergeCell ref="B98:C98"/>
    <mergeCell ref="B99:F99"/>
    <mergeCell ref="B84:G84"/>
    <mergeCell ref="B86:C86"/>
    <mergeCell ref="B89:C89"/>
    <mergeCell ref="B92:C92"/>
    <mergeCell ref="B108:G108"/>
    <mergeCell ref="B110:D110"/>
    <mergeCell ref="B111:G111"/>
    <mergeCell ref="B113:C113"/>
    <mergeCell ref="B101:C101"/>
    <mergeCell ref="B102:E102"/>
    <mergeCell ref="B104:C104"/>
    <mergeCell ref="B107:D107"/>
  </mergeCells>
  <pageMargins left="0.45" right="0.45" top="0.5" bottom="0.5" header="0.3" footer="0.3"/>
  <pageSetup paperSize="9" orientation="portrait" r:id="rId1"/>
  <headerFooter>
    <oddFooter>&amp;L&amp;"Cambria,Regular"&amp;5Shoukat Ali Solangi</oddFooter>
  </headerFooter>
</worksheet>
</file>

<file path=xl/worksheets/sheet2.xml><?xml version="1.0" encoding="utf-8"?>
<worksheet xmlns="http://schemas.openxmlformats.org/spreadsheetml/2006/main" xmlns:r="http://schemas.openxmlformats.org/officeDocument/2006/relationships">
  <dimension ref="A1:G95"/>
  <sheetViews>
    <sheetView tabSelected="1" topLeftCell="A44" zoomScaleSheetLayoutView="100" workbookViewId="0">
      <selection activeCell="A84" sqref="A84:XFD91"/>
    </sheetView>
  </sheetViews>
  <sheetFormatPr defaultRowHeight="12.75"/>
  <cols>
    <col min="1" max="1" width="6.42578125" style="132" customWidth="1"/>
    <col min="2" max="2" width="11.42578125" style="132" customWidth="1"/>
    <col min="3" max="3" width="42.85546875" style="78" customWidth="1"/>
    <col min="4" max="4" width="9.85546875" style="78" customWidth="1"/>
    <col min="5" max="5" width="9" style="78" customWidth="1"/>
    <col min="6" max="6" width="13.140625" style="138" customWidth="1"/>
    <col min="7" max="256" width="9.140625" style="78"/>
    <col min="257" max="257" width="6.42578125" style="78" customWidth="1"/>
    <col min="258" max="258" width="11.42578125" style="78" customWidth="1"/>
    <col min="259" max="259" width="42.85546875" style="78" customWidth="1"/>
    <col min="260" max="260" width="9.85546875" style="78" customWidth="1"/>
    <col min="261" max="261" width="9" style="78" customWidth="1"/>
    <col min="262" max="262" width="13.140625" style="78" customWidth="1"/>
    <col min="263" max="512" width="9.140625" style="78"/>
    <col min="513" max="513" width="6.42578125" style="78" customWidth="1"/>
    <col min="514" max="514" width="11.42578125" style="78" customWidth="1"/>
    <col min="515" max="515" width="42.85546875" style="78" customWidth="1"/>
    <col min="516" max="516" width="9.85546875" style="78" customWidth="1"/>
    <col min="517" max="517" width="9" style="78" customWidth="1"/>
    <col min="518" max="518" width="13.140625" style="78" customWidth="1"/>
    <col min="519" max="768" width="9.140625" style="78"/>
    <col min="769" max="769" width="6.42578125" style="78" customWidth="1"/>
    <col min="770" max="770" width="11.42578125" style="78" customWidth="1"/>
    <col min="771" max="771" width="42.85546875" style="78" customWidth="1"/>
    <col min="772" max="772" width="9.85546875" style="78" customWidth="1"/>
    <col min="773" max="773" width="9" style="78" customWidth="1"/>
    <col min="774" max="774" width="13.140625" style="78" customWidth="1"/>
    <col min="775" max="1024" width="9.140625" style="78"/>
    <col min="1025" max="1025" width="6.42578125" style="78" customWidth="1"/>
    <col min="1026" max="1026" width="11.42578125" style="78" customWidth="1"/>
    <col min="1027" max="1027" width="42.85546875" style="78" customWidth="1"/>
    <col min="1028" max="1028" width="9.85546875" style="78" customWidth="1"/>
    <col min="1029" max="1029" width="9" style="78" customWidth="1"/>
    <col min="1030" max="1030" width="13.140625" style="78" customWidth="1"/>
    <col min="1031" max="1280" width="9.140625" style="78"/>
    <col min="1281" max="1281" width="6.42578125" style="78" customWidth="1"/>
    <col min="1282" max="1282" width="11.42578125" style="78" customWidth="1"/>
    <col min="1283" max="1283" width="42.85546875" style="78" customWidth="1"/>
    <col min="1284" max="1284" width="9.85546875" style="78" customWidth="1"/>
    <col min="1285" max="1285" width="9" style="78" customWidth="1"/>
    <col min="1286" max="1286" width="13.140625" style="78" customWidth="1"/>
    <col min="1287" max="1536" width="9.140625" style="78"/>
    <col min="1537" max="1537" width="6.42578125" style="78" customWidth="1"/>
    <col min="1538" max="1538" width="11.42578125" style="78" customWidth="1"/>
    <col min="1539" max="1539" width="42.85546875" style="78" customWidth="1"/>
    <col min="1540" max="1540" width="9.85546875" style="78" customWidth="1"/>
    <col min="1541" max="1541" width="9" style="78" customWidth="1"/>
    <col min="1542" max="1542" width="13.140625" style="78" customWidth="1"/>
    <col min="1543" max="1792" width="9.140625" style="78"/>
    <col min="1793" max="1793" width="6.42578125" style="78" customWidth="1"/>
    <col min="1794" max="1794" width="11.42578125" style="78" customWidth="1"/>
    <col min="1795" max="1795" width="42.85546875" style="78" customWidth="1"/>
    <col min="1796" max="1796" width="9.85546875" style="78" customWidth="1"/>
    <col min="1797" max="1797" width="9" style="78" customWidth="1"/>
    <col min="1798" max="1798" width="13.140625" style="78" customWidth="1"/>
    <col min="1799" max="2048" width="9.140625" style="78"/>
    <col min="2049" max="2049" width="6.42578125" style="78" customWidth="1"/>
    <col min="2050" max="2050" width="11.42578125" style="78" customWidth="1"/>
    <col min="2051" max="2051" width="42.85546875" style="78" customWidth="1"/>
    <col min="2052" max="2052" width="9.85546875" style="78" customWidth="1"/>
    <col min="2053" max="2053" width="9" style="78" customWidth="1"/>
    <col min="2054" max="2054" width="13.140625" style="78" customWidth="1"/>
    <col min="2055" max="2304" width="9.140625" style="78"/>
    <col min="2305" max="2305" width="6.42578125" style="78" customWidth="1"/>
    <col min="2306" max="2306" width="11.42578125" style="78" customWidth="1"/>
    <col min="2307" max="2307" width="42.85546875" style="78" customWidth="1"/>
    <col min="2308" max="2308" width="9.85546875" style="78" customWidth="1"/>
    <col min="2309" max="2309" width="9" style="78" customWidth="1"/>
    <col min="2310" max="2310" width="13.140625" style="78" customWidth="1"/>
    <col min="2311" max="2560" width="9.140625" style="78"/>
    <col min="2561" max="2561" width="6.42578125" style="78" customWidth="1"/>
    <col min="2562" max="2562" width="11.42578125" style="78" customWidth="1"/>
    <col min="2563" max="2563" width="42.85546875" style="78" customWidth="1"/>
    <col min="2564" max="2564" width="9.85546875" style="78" customWidth="1"/>
    <col min="2565" max="2565" width="9" style="78" customWidth="1"/>
    <col min="2566" max="2566" width="13.140625" style="78" customWidth="1"/>
    <col min="2567" max="2816" width="9.140625" style="78"/>
    <col min="2817" max="2817" width="6.42578125" style="78" customWidth="1"/>
    <col min="2818" max="2818" width="11.42578125" style="78" customWidth="1"/>
    <col min="2819" max="2819" width="42.85546875" style="78" customWidth="1"/>
    <col min="2820" max="2820" width="9.85546875" style="78" customWidth="1"/>
    <col min="2821" max="2821" width="9" style="78" customWidth="1"/>
    <col min="2822" max="2822" width="13.140625" style="78" customWidth="1"/>
    <col min="2823" max="3072" width="9.140625" style="78"/>
    <col min="3073" max="3073" width="6.42578125" style="78" customWidth="1"/>
    <col min="3074" max="3074" width="11.42578125" style="78" customWidth="1"/>
    <col min="3075" max="3075" width="42.85546875" style="78" customWidth="1"/>
    <col min="3076" max="3076" width="9.85546875" style="78" customWidth="1"/>
    <col min="3077" max="3077" width="9" style="78" customWidth="1"/>
    <col min="3078" max="3078" width="13.140625" style="78" customWidth="1"/>
    <col min="3079" max="3328" width="9.140625" style="78"/>
    <col min="3329" max="3329" width="6.42578125" style="78" customWidth="1"/>
    <col min="3330" max="3330" width="11.42578125" style="78" customWidth="1"/>
    <col min="3331" max="3331" width="42.85546875" style="78" customWidth="1"/>
    <col min="3332" max="3332" width="9.85546875" style="78" customWidth="1"/>
    <col min="3333" max="3333" width="9" style="78" customWidth="1"/>
    <col min="3334" max="3334" width="13.140625" style="78" customWidth="1"/>
    <col min="3335" max="3584" width="9.140625" style="78"/>
    <col min="3585" max="3585" width="6.42578125" style="78" customWidth="1"/>
    <col min="3586" max="3586" width="11.42578125" style="78" customWidth="1"/>
    <col min="3587" max="3587" width="42.85546875" style="78" customWidth="1"/>
    <col min="3588" max="3588" width="9.85546875" style="78" customWidth="1"/>
    <col min="3589" max="3589" width="9" style="78" customWidth="1"/>
    <col min="3590" max="3590" width="13.140625" style="78" customWidth="1"/>
    <col min="3591" max="3840" width="9.140625" style="78"/>
    <col min="3841" max="3841" width="6.42578125" style="78" customWidth="1"/>
    <col min="3842" max="3842" width="11.42578125" style="78" customWidth="1"/>
    <col min="3843" max="3843" width="42.85546875" style="78" customWidth="1"/>
    <col min="3844" max="3844" width="9.85546875" style="78" customWidth="1"/>
    <col min="3845" max="3845" width="9" style="78" customWidth="1"/>
    <col min="3846" max="3846" width="13.140625" style="78" customWidth="1"/>
    <col min="3847" max="4096" width="9.140625" style="78"/>
    <col min="4097" max="4097" width="6.42578125" style="78" customWidth="1"/>
    <col min="4098" max="4098" width="11.42578125" style="78" customWidth="1"/>
    <col min="4099" max="4099" width="42.85546875" style="78" customWidth="1"/>
    <col min="4100" max="4100" width="9.85546875" style="78" customWidth="1"/>
    <col min="4101" max="4101" width="9" style="78" customWidth="1"/>
    <col min="4102" max="4102" width="13.140625" style="78" customWidth="1"/>
    <col min="4103" max="4352" width="9.140625" style="78"/>
    <col min="4353" max="4353" width="6.42578125" style="78" customWidth="1"/>
    <col min="4354" max="4354" width="11.42578125" style="78" customWidth="1"/>
    <col min="4355" max="4355" width="42.85546875" style="78" customWidth="1"/>
    <col min="4356" max="4356" width="9.85546875" style="78" customWidth="1"/>
    <col min="4357" max="4357" width="9" style="78" customWidth="1"/>
    <col min="4358" max="4358" width="13.140625" style="78" customWidth="1"/>
    <col min="4359" max="4608" width="9.140625" style="78"/>
    <col min="4609" max="4609" width="6.42578125" style="78" customWidth="1"/>
    <col min="4610" max="4610" width="11.42578125" style="78" customWidth="1"/>
    <col min="4611" max="4611" width="42.85546875" style="78" customWidth="1"/>
    <col min="4612" max="4612" width="9.85546875" style="78" customWidth="1"/>
    <col min="4613" max="4613" width="9" style="78" customWidth="1"/>
    <col min="4614" max="4614" width="13.140625" style="78" customWidth="1"/>
    <col min="4615" max="4864" width="9.140625" style="78"/>
    <col min="4865" max="4865" width="6.42578125" style="78" customWidth="1"/>
    <col min="4866" max="4866" width="11.42578125" style="78" customWidth="1"/>
    <col min="4867" max="4867" width="42.85546875" style="78" customWidth="1"/>
    <col min="4868" max="4868" width="9.85546875" style="78" customWidth="1"/>
    <col min="4869" max="4869" width="9" style="78" customWidth="1"/>
    <col min="4870" max="4870" width="13.140625" style="78" customWidth="1"/>
    <col min="4871" max="5120" width="9.140625" style="78"/>
    <col min="5121" max="5121" width="6.42578125" style="78" customWidth="1"/>
    <col min="5122" max="5122" width="11.42578125" style="78" customWidth="1"/>
    <col min="5123" max="5123" width="42.85546875" style="78" customWidth="1"/>
    <col min="5124" max="5124" width="9.85546875" style="78" customWidth="1"/>
    <col min="5125" max="5125" width="9" style="78" customWidth="1"/>
    <col min="5126" max="5126" width="13.140625" style="78" customWidth="1"/>
    <col min="5127" max="5376" width="9.140625" style="78"/>
    <col min="5377" max="5377" width="6.42578125" style="78" customWidth="1"/>
    <col min="5378" max="5378" width="11.42578125" style="78" customWidth="1"/>
    <col min="5379" max="5379" width="42.85546875" style="78" customWidth="1"/>
    <col min="5380" max="5380" width="9.85546875" style="78" customWidth="1"/>
    <col min="5381" max="5381" width="9" style="78" customWidth="1"/>
    <col min="5382" max="5382" width="13.140625" style="78" customWidth="1"/>
    <col min="5383" max="5632" width="9.140625" style="78"/>
    <col min="5633" max="5633" width="6.42578125" style="78" customWidth="1"/>
    <col min="5634" max="5634" width="11.42578125" style="78" customWidth="1"/>
    <col min="5635" max="5635" width="42.85546875" style="78" customWidth="1"/>
    <col min="5636" max="5636" width="9.85546875" style="78" customWidth="1"/>
    <col min="5637" max="5637" width="9" style="78" customWidth="1"/>
    <col min="5638" max="5638" width="13.140625" style="78" customWidth="1"/>
    <col min="5639" max="5888" width="9.140625" style="78"/>
    <col min="5889" max="5889" width="6.42578125" style="78" customWidth="1"/>
    <col min="5890" max="5890" width="11.42578125" style="78" customWidth="1"/>
    <col min="5891" max="5891" width="42.85546875" style="78" customWidth="1"/>
    <col min="5892" max="5892" width="9.85546875" style="78" customWidth="1"/>
    <col min="5893" max="5893" width="9" style="78" customWidth="1"/>
    <col min="5894" max="5894" width="13.140625" style="78" customWidth="1"/>
    <col min="5895" max="6144" width="9.140625" style="78"/>
    <col min="6145" max="6145" width="6.42578125" style="78" customWidth="1"/>
    <col min="6146" max="6146" width="11.42578125" style="78" customWidth="1"/>
    <col min="6147" max="6147" width="42.85546875" style="78" customWidth="1"/>
    <col min="6148" max="6148" width="9.85546875" style="78" customWidth="1"/>
    <col min="6149" max="6149" width="9" style="78" customWidth="1"/>
    <col min="6150" max="6150" width="13.140625" style="78" customWidth="1"/>
    <col min="6151" max="6400" width="9.140625" style="78"/>
    <col min="6401" max="6401" width="6.42578125" style="78" customWidth="1"/>
    <col min="6402" max="6402" width="11.42578125" style="78" customWidth="1"/>
    <col min="6403" max="6403" width="42.85546875" style="78" customWidth="1"/>
    <col min="6404" max="6404" width="9.85546875" style="78" customWidth="1"/>
    <col min="6405" max="6405" width="9" style="78" customWidth="1"/>
    <col min="6406" max="6406" width="13.140625" style="78" customWidth="1"/>
    <col min="6407" max="6656" width="9.140625" style="78"/>
    <col min="6657" max="6657" width="6.42578125" style="78" customWidth="1"/>
    <col min="6658" max="6658" width="11.42578125" style="78" customWidth="1"/>
    <col min="6659" max="6659" width="42.85546875" style="78" customWidth="1"/>
    <col min="6660" max="6660" width="9.85546875" style="78" customWidth="1"/>
    <col min="6661" max="6661" width="9" style="78" customWidth="1"/>
    <col min="6662" max="6662" width="13.140625" style="78" customWidth="1"/>
    <col min="6663" max="6912" width="9.140625" style="78"/>
    <col min="6913" max="6913" width="6.42578125" style="78" customWidth="1"/>
    <col min="6914" max="6914" width="11.42578125" style="78" customWidth="1"/>
    <col min="6915" max="6915" width="42.85546875" style="78" customWidth="1"/>
    <col min="6916" max="6916" width="9.85546875" style="78" customWidth="1"/>
    <col min="6917" max="6917" width="9" style="78" customWidth="1"/>
    <col min="6918" max="6918" width="13.140625" style="78" customWidth="1"/>
    <col min="6919" max="7168" width="9.140625" style="78"/>
    <col min="7169" max="7169" width="6.42578125" style="78" customWidth="1"/>
    <col min="7170" max="7170" width="11.42578125" style="78" customWidth="1"/>
    <col min="7171" max="7171" width="42.85546875" style="78" customWidth="1"/>
    <col min="7172" max="7172" width="9.85546875" style="78" customWidth="1"/>
    <col min="7173" max="7173" width="9" style="78" customWidth="1"/>
    <col min="7174" max="7174" width="13.140625" style="78" customWidth="1"/>
    <col min="7175" max="7424" width="9.140625" style="78"/>
    <col min="7425" max="7425" width="6.42578125" style="78" customWidth="1"/>
    <col min="7426" max="7426" width="11.42578125" style="78" customWidth="1"/>
    <col min="7427" max="7427" width="42.85546875" style="78" customWidth="1"/>
    <col min="7428" max="7428" width="9.85546875" style="78" customWidth="1"/>
    <col min="7429" max="7429" width="9" style="78" customWidth="1"/>
    <col min="7430" max="7430" width="13.140625" style="78" customWidth="1"/>
    <col min="7431" max="7680" width="9.140625" style="78"/>
    <col min="7681" max="7681" width="6.42578125" style="78" customWidth="1"/>
    <col min="7682" max="7682" width="11.42578125" style="78" customWidth="1"/>
    <col min="7683" max="7683" width="42.85546875" style="78" customWidth="1"/>
    <col min="7684" max="7684" width="9.85546875" style="78" customWidth="1"/>
    <col min="7685" max="7685" width="9" style="78" customWidth="1"/>
    <col min="7686" max="7686" width="13.140625" style="78" customWidth="1"/>
    <col min="7687" max="7936" width="9.140625" style="78"/>
    <col min="7937" max="7937" width="6.42578125" style="78" customWidth="1"/>
    <col min="7938" max="7938" width="11.42578125" style="78" customWidth="1"/>
    <col min="7939" max="7939" width="42.85546875" style="78" customWidth="1"/>
    <col min="7940" max="7940" width="9.85546875" style="78" customWidth="1"/>
    <col min="7941" max="7941" width="9" style="78" customWidth="1"/>
    <col min="7942" max="7942" width="13.140625" style="78" customWidth="1"/>
    <col min="7943" max="8192" width="9.140625" style="78"/>
    <col min="8193" max="8193" width="6.42578125" style="78" customWidth="1"/>
    <col min="8194" max="8194" width="11.42578125" style="78" customWidth="1"/>
    <col min="8195" max="8195" width="42.85546875" style="78" customWidth="1"/>
    <col min="8196" max="8196" width="9.85546875" style="78" customWidth="1"/>
    <col min="8197" max="8197" width="9" style="78" customWidth="1"/>
    <col min="8198" max="8198" width="13.140625" style="78" customWidth="1"/>
    <col min="8199" max="8448" width="9.140625" style="78"/>
    <col min="8449" max="8449" width="6.42578125" style="78" customWidth="1"/>
    <col min="8450" max="8450" width="11.42578125" style="78" customWidth="1"/>
    <col min="8451" max="8451" width="42.85546875" style="78" customWidth="1"/>
    <col min="8452" max="8452" width="9.85546875" style="78" customWidth="1"/>
    <col min="8453" max="8453" width="9" style="78" customWidth="1"/>
    <col min="8454" max="8454" width="13.140625" style="78" customWidth="1"/>
    <col min="8455" max="8704" width="9.140625" style="78"/>
    <col min="8705" max="8705" width="6.42578125" style="78" customWidth="1"/>
    <col min="8706" max="8706" width="11.42578125" style="78" customWidth="1"/>
    <col min="8707" max="8707" width="42.85546875" style="78" customWidth="1"/>
    <col min="8708" max="8708" width="9.85546875" style="78" customWidth="1"/>
    <col min="8709" max="8709" width="9" style="78" customWidth="1"/>
    <col min="8710" max="8710" width="13.140625" style="78" customWidth="1"/>
    <col min="8711" max="8960" width="9.140625" style="78"/>
    <col min="8961" max="8961" width="6.42578125" style="78" customWidth="1"/>
    <col min="8962" max="8962" width="11.42578125" style="78" customWidth="1"/>
    <col min="8963" max="8963" width="42.85546875" style="78" customWidth="1"/>
    <col min="8964" max="8964" width="9.85546875" style="78" customWidth="1"/>
    <col min="8965" max="8965" width="9" style="78" customWidth="1"/>
    <col min="8966" max="8966" width="13.140625" style="78" customWidth="1"/>
    <col min="8967" max="9216" width="9.140625" style="78"/>
    <col min="9217" max="9217" width="6.42578125" style="78" customWidth="1"/>
    <col min="9218" max="9218" width="11.42578125" style="78" customWidth="1"/>
    <col min="9219" max="9219" width="42.85546875" style="78" customWidth="1"/>
    <col min="9220" max="9220" width="9.85546875" style="78" customWidth="1"/>
    <col min="9221" max="9221" width="9" style="78" customWidth="1"/>
    <col min="9222" max="9222" width="13.140625" style="78" customWidth="1"/>
    <col min="9223" max="9472" width="9.140625" style="78"/>
    <col min="9473" max="9473" width="6.42578125" style="78" customWidth="1"/>
    <col min="9474" max="9474" width="11.42578125" style="78" customWidth="1"/>
    <col min="9475" max="9475" width="42.85546875" style="78" customWidth="1"/>
    <col min="9476" max="9476" width="9.85546875" style="78" customWidth="1"/>
    <col min="9477" max="9477" width="9" style="78" customWidth="1"/>
    <col min="9478" max="9478" width="13.140625" style="78" customWidth="1"/>
    <col min="9479" max="9728" width="9.140625" style="78"/>
    <col min="9729" max="9729" width="6.42578125" style="78" customWidth="1"/>
    <col min="9730" max="9730" width="11.42578125" style="78" customWidth="1"/>
    <col min="9731" max="9731" width="42.85546875" style="78" customWidth="1"/>
    <col min="9732" max="9732" width="9.85546875" style="78" customWidth="1"/>
    <col min="9733" max="9733" width="9" style="78" customWidth="1"/>
    <col min="9734" max="9734" width="13.140625" style="78" customWidth="1"/>
    <col min="9735" max="9984" width="9.140625" style="78"/>
    <col min="9985" max="9985" width="6.42578125" style="78" customWidth="1"/>
    <col min="9986" max="9986" width="11.42578125" style="78" customWidth="1"/>
    <col min="9987" max="9987" width="42.85546875" style="78" customWidth="1"/>
    <col min="9988" max="9988" width="9.85546875" style="78" customWidth="1"/>
    <col min="9989" max="9989" width="9" style="78" customWidth="1"/>
    <col min="9990" max="9990" width="13.140625" style="78" customWidth="1"/>
    <col min="9991" max="10240" width="9.140625" style="78"/>
    <col min="10241" max="10241" width="6.42578125" style="78" customWidth="1"/>
    <col min="10242" max="10242" width="11.42578125" style="78" customWidth="1"/>
    <col min="10243" max="10243" width="42.85546875" style="78" customWidth="1"/>
    <col min="10244" max="10244" width="9.85546875" style="78" customWidth="1"/>
    <col min="10245" max="10245" width="9" style="78" customWidth="1"/>
    <col min="10246" max="10246" width="13.140625" style="78" customWidth="1"/>
    <col min="10247" max="10496" width="9.140625" style="78"/>
    <col min="10497" max="10497" width="6.42578125" style="78" customWidth="1"/>
    <col min="10498" max="10498" width="11.42578125" style="78" customWidth="1"/>
    <col min="10499" max="10499" width="42.85546875" style="78" customWidth="1"/>
    <col min="10500" max="10500" width="9.85546875" style="78" customWidth="1"/>
    <col min="10501" max="10501" width="9" style="78" customWidth="1"/>
    <col min="10502" max="10502" width="13.140625" style="78" customWidth="1"/>
    <col min="10503" max="10752" width="9.140625" style="78"/>
    <col min="10753" max="10753" width="6.42578125" style="78" customWidth="1"/>
    <col min="10754" max="10754" width="11.42578125" style="78" customWidth="1"/>
    <col min="10755" max="10755" width="42.85546875" style="78" customWidth="1"/>
    <col min="10756" max="10756" width="9.85546875" style="78" customWidth="1"/>
    <col min="10757" max="10757" width="9" style="78" customWidth="1"/>
    <col min="10758" max="10758" width="13.140625" style="78" customWidth="1"/>
    <col min="10759" max="11008" width="9.140625" style="78"/>
    <col min="11009" max="11009" width="6.42578125" style="78" customWidth="1"/>
    <col min="11010" max="11010" width="11.42578125" style="78" customWidth="1"/>
    <col min="11011" max="11011" width="42.85546875" style="78" customWidth="1"/>
    <col min="11012" max="11012" width="9.85546875" style="78" customWidth="1"/>
    <col min="11013" max="11013" width="9" style="78" customWidth="1"/>
    <col min="11014" max="11014" width="13.140625" style="78" customWidth="1"/>
    <col min="11015" max="11264" width="9.140625" style="78"/>
    <col min="11265" max="11265" width="6.42578125" style="78" customWidth="1"/>
    <col min="11266" max="11266" width="11.42578125" style="78" customWidth="1"/>
    <col min="11267" max="11267" width="42.85546875" style="78" customWidth="1"/>
    <col min="11268" max="11268" width="9.85546875" style="78" customWidth="1"/>
    <col min="11269" max="11269" width="9" style="78" customWidth="1"/>
    <col min="11270" max="11270" width="13.140625" style="78" customWidth="1"/>
    <col min="11271" max="11520" width="9.140625" style="78"/>
    <col min="11521" max="11521" width="6.42578125" style="78" customWidth="1"/>
    <col min="11522" max="11522" width="11.42578125" style="78" customWidth="1"/>
    <col min="11523" max="11523" width="42.85546875" style="78" customWidth="1"/>
    <col min="11524" max="11524" width="9.85546875" style="78" customWidth="1"/>
    <col min="11525" max="11525" width="9" style="78" customWidth="1"/>
    <col min="11526" max="11526" width="13.140625" style="78" customWidth="1"/>
    <col min="11527" max="11776" width="9.140625" style="78"/>
    <col min="11777" max="11777" width="6.42578125" style="78" customWidth="1"/>
    <col min="11778" max="11778" width="11.42578125" style="78" customWidth="1"/>
    <col min="11779" max="11779" width="42.85546875" style="78" customWidth="1"/>
    <col min="11780" max="11780" width="9.85546875" style="78" customWidth="1"/>
    <col min="11781" max="11781" width="9" style="78" customWidth="1"/>
    <col min="11782" max="11782" width="13.140625" style="78" customWidth="1"/>
    <col min="11783" max="12032" width="9.140625" style="78"/>
    <col min="12033" max="12033" width="6.42578125" style="78" customWidth="1"/>
    <col min="12034" max="12034" width="11.42578125" style="78" customWidth="1"/>
    <col min="12035" max="12035" width="42.85546875" style="78" customWidth="1"/>
    <col min="12036" max="12036" width="9.85546875" style="78" customWidth="1"/>
    <col min="12037" max="12037" width="9" style="78" customWidth="1"/>
    <col min="12038" max="12038" width="13.140625" style="78" customWidth="1"/>
    <col min="12039" max="12288" width="9.140625" style="78"/>
    <col min="12289" max="12289" width="6.42578125" style="78" customWidth="1"/>
    <col min="12290" max="12290" width="11.42578125" style="78" customWidth="1"/>
    <col min="12291" max="12291" width="42.85546875" style="78" customWidth="1"/>
    <col min="12292" max="12292" width="9.85546875" style="78" customWidth="1"/>
    <col min="12293" max="12293" width="9" style="78" customWidth="1"/>
    <col min="12294" max="12294" width="13.140625" style="78" customWidth="1"/>
    <col min="12295" max="12544" width="9.140625" style="78"/>
    <col min="12545" max="12545" width="6.42578125" style="78" customWidth="1"/>
    <col min="12546" max="12546" width="11.42578125" style="78" customWidth="1"/>
    <col min="12547" max="12547" width="42.85546875" style="78" customWidth="1"/>
    <col min="12548" max="12548" width="9.85546875" style="78" customWidth="1"/>
    <col min="12549" max="12549" width="9" style="78" customWidth="1"/>
    <col min="12550" max="12550" width="13.140625" style="78" customWidth="1"/>
    <col min="12551" max="12800" width="9.140625" style="78"/>
    <col min="12801" max="12801" width="6.42578125" style="78" customWidth="1"/>
    <col min="12802" max="12802" width="11.42578125" style="78" customWidth="1"/>
    <col min="12803" max="12803" width="42.85546875" style="78" customWidth="1"/>
    <col min="12804" max="12804" width="9.85546875" style="78" customWidth="1"/>
    <col min="12805" max="12805" width="9" style="78" customWidth="1"/>
    <col min="12806" max="12806" width="13.140625" style="78" customWidth="1"/>
    <col min="12807" max="13056" width="9.140625" style="78"/>
    <col min="13057" max="13057" width="6.42578125" style="78" customWidth="1"/>
    <col min="13058" max="13058" width="11.42578125" style="78" customWidth="1"/>
    <col min="13059" max="13059" width="42.85546875" style="78" customWidth="1"/>
    <col min="13060" max="13060" width="9.85546875" style="78" customWidth="1"/>
    <col min="13061" max="13061" width="9" style="78" customWidth="1"/>
    <col min="13062" max="13062" width="13.140625" style="78" customWidth="1"/>
    <col min="13063" max="13312" width="9.140625" style="78"/>
    <col min="13313" max="13313" width="6.42578125" style="78" customWidth="1"/>
    <col min="13314" max="13314" width="11.42578125" style="78" customWidth="1"/>
    <col min="13315" max="13315" width="42.85546875" style="78" customWidth="1"/>
    <col min="13316" max="13316" width="9.85546875" style="78" customWidth="1"/>
    <col min="13317" max="13317" width="9" style="78" customWidth="1"/>
    <col min="13318" max="13318" width="13.140625" style="78" customWidth="1"/>
    <col min="13319" max="13568" width="9.140625" style="78"/>
    <col min="13569" max="13569" width="6.42578125" style="78" customWidth="1"/>
    <col min="13570" max="13570" width="11.42578125" style="78" customWidth="1"/>
    <col min="13571" max="13571" width="42.85546875" style="78" customWidth="1"/>
    <col min="13572" max="13572" width="9.85546875" style="78" customWidth="1"/>
    <col min="13573" max="13573" width="9" style="78" customWidth="1"/>
    <col min="13574" max="13574" width="13.140625" style="78" customWidth="1"/>
    <col min="13575" max="13824" width="9.140625" style="78"/>
    <col min="13825" max="13825" width="6.42578125" style="78" customWidth="1"/>
    <col min="13826" max="13826" width="11.42578125" style="78" customWidth="1"/>
    <col min="13827" max="13827" width="42.85546875" style="78" customWidth="1"/>
    <col min="13828" max="13828" width="9.85546875" style="78" customWidth="1"/>
    <col min="13829" max="13829" width="9" style="78" customWidth="1"/>
    <col min="13830" max="13830" width="13.140625" style="78" customWidth="1"/>
    <col min="13831" max="14080" width="9.140625" style="78"/>
    <col min="14081" max="14081" width="6.42578125" style="78" customWidth="1"/>
    <col min="14082" max="14082" width="11.42578125" style="78" customWidth="1"/>
    <col min="14083" max="14083" width="42.85546875" style="78" customWidth="1"/>
    <col min="14084" max="14084" width="9.85546875" style="78" customWidth="1"/>
    <col min="14085" max="14085" width="9" style="78" customWidth="1"/>
    <col min="14086" max="14086" width="13.140625" style="78" customWidth="1"/>
    <col min="14087" max="14336" width="9.140625" style="78"/>
    <col min="14337" max="14337" width="6.42578125" style="78" customWidth="1"/>
    <col min="14338" max="14338" width="11.42578125" style="78" customWidth="1"/>
    <col min="14339" max="14339" width="42.85546875" style="78" customWidth="1"/>
    <col min="14340" max="14340" width="9.85546875" style="78" customWidth="1"/>
    <col min="14341" max="14341" width="9" style="78" customWidth="1"/>
    <col min="14342" max="14342" width="13.140625" style="78" customWidth="1"/>
    <col min="14343" max="14592" width="9.140625" style="78"/>
    <col min="14593" max="14593" width="6.42578125" style="78" customWidth="1"/>
    <col min="14594" max="14594" width="11.42578125" style="78" customWidth="1"/>
    <col min="14595" max="14595" width="42.85546875" style="78" customWidth="1"/>
    <col min="14596" max="14596" width="9.85546875" style="78" customWidth="1"/>
    <col min="14597" max="14597" width="9" style="78" customWidth="1"/>
    <col min="14598" max="14598" width="13.140625" style="78" customWidth="1"/>
    <col min="14599" max="14848" width="9.140625" style="78"/>
    <col min="14849" max="14849" width="6.42578125" style="78" customWidth="1"/>
    <col min="14850" max="14850" width="11.42578125" style="78" customWidth="1"/>
    <col min="14851" max="14851" width="42.85546875" style="78" customWidth="1"/>
    <col min="14852" max="14852" width="9.85546875" style="78" customWidth="1"/>
    <col min="14853" max="14853" width="9" style="78" customWidth="1"/>
    <col min="14854" max="14854" width="13.140625" style="78" customWidth="1"/>
    <col min="14855" max="15104" width="9.140625" style="78"/>
    <col min="15105" max="15105" width="6.42578125" style="78" customWidth="1"/>
    <col min="15106" max="15106" width="11.42578125" style="78" customWidth="1"/>
    <col min="15107" max="15107" width="42.85546875" style="78" customWidth="1"/>
    <col min="15108" max="15108" width="9.85546875" style="78" customWidth="1"/>
    <col min="15109" max="15109" width="9" style="78" customWidth="1"/>
    <col min="15110" max="15110" width="13.140625" style="78" customWidth="1"/>
    <col min="15111" max="15360" width="9.140625" style="78"/>
    <col min="15361" max="15361" width="6.42578125" style="78" customWidth="1"/>
    <col min="15362" max="15362" width="11.42578125" style="78" customWidth="1"/>
    <col min="15363" max="15363" width="42.85546875" style="78" customWidth="1"/>
    <col min="15364" max="15364" width="9.85546875" style="78" customWidth="1"/>
    <col min="15365" max="15365" width="9" style="78" customWidth="1"/>
    <col min="15366" max="15366" width="13.140625" style="78" customWidth="1"/>
    <col min="15367" max="15616" width="9.140625" style="78"/>
    <col min="15617" max="15617" width="6.42578125" style="78" customWidth="1"/>
    <col min="15618" max="15618" width="11.42578125" style="78" customWidth="1"/>
    <col min="15619" max="15619" width="42.85546875" style="78" customWidth="1"/>
    <col min="15620" max="15620" width="9.85546875" style="78" customWidth="1"/>
    <col min="15621" max="15621" width="9" style="78" customWidth="1"/>
    <col min="15622" max="15622" width="13.140625" style="78" customWidth="1"/>
    <col min="15623" max="15872" width="9.140625" style="78"/>
    <col min="15873" max="15873" width="6.42578125" style="78" customWidth="1"/>
    <col min="15874" max="15874" width="11.42578125" style="78" customWidth="1"/>
    <col min="15875" max="15875" width="42.85546875" style="78" customWidth="1"/>
    <col min="15876" max="15876" width="9.85546875" style="78" customWidth="1"/>
    <col min="15877" max="15877" width="9" style="78" customWidth="1"/>
    <col min="15878" max="15878" width="13.140625" style="78" customWidth="1"/>
    <col min="15879" max="16128" width="9.140625" style="78"/>
    <col min="16129" max="16129" width="6.42578125" style="78" customWidth="1"/>
    <col min="16130" max="16130" width="11.42578125" style="78" customWidth="1"/>
    <col min="16131" max="16131" width="42.85546875" style="78" customWidth="1"/>
    <col min="16132" max="16132" width="9.85546875" style="78" customWidth="1"/>
    <col min="16133" max="16133" width="9" style="78" customWidth="1"/>
    <col min="16134" max="16134" width="13.140625" style="78" customWidth="1"/>
    <col min="16135" max="16384" width="9.140625" style="78"/>
  </cols>
  <sheetData>
    <row r="1" spans="1:6" ht="23.25" customHeight="1">
      <c r="A1" s="176" t="s">
        <v>104</v>
      </c>
      <c r="B1" s="176"/>
      <c r="C1" s="176"/>
      <c r="D1" s="176"/>
      <c r="E1" s="176"/>
      <c r="F1" s="176"/>
    </row>
    <row r="2" spans="1:6" ht="12" customHeight="1">
      <c r="A2" s="79"/>
      <c r="B2" s="79"/>
      <c r="C2" s="79"/>
      <c r="D2" s="79"/>
      <c r="E2" s="79"/>
      <c r="F2" s="80"/>
    </row>
    <row r="3" spans="1:6" ht="39.75" customHeight="1">
      <c r="A3" s="81" t="s">
        <v>105</v>
      </c>
      <c r="B3" s="79"/>
      <c r="C3" s="177" t="str">
        <f>Estimate!C2</f>
        <v>RE-CONSTRUCTION OF MAJOR PRIMARY SCHOOLS TALUKA SEHWAN DISTRICT JAMSHORO @ GBPS TAJAR MUHALLAH ( BALANCE WORK)</v>
      </c>
      <c r="D3" s="177"/>
      <c r="E3" s="177"/>
      <c r="F3" s="177"/>
    </row>
    <row r="4" spans="1:6" ht="15" customHeight="1">
      <c r="A4" s="82"/>
      <c r="B4" s="79"/>
      <c r="C4" s="83"/>
      <c r="D4" s="83"/>
      <c r="E4" s="83"/>
      <c r="F4" s="84"/>
    </row>
    <row r="5" spans="1:6" ht="19.5" customHeight="1">
      <c r="A5" s="178" t="s">
        <v>106</v>
      </c>
      <c r="B5" s="178"/>
      <c r="C5" s="178"/>
      <c r="D5" s="178"/>
      <c r="E5" s="178"/>
      <c r="F5" s="178"/>
    </row>
    <row r="6" spans="1:6" ht="38.25" customHeight="1">
      <c r="A6" s="85" t="s">
        <v>107</v>
      </c>
      <c r="B6" s="85" t="s">
        <v>108</v>
      </c>
      <c r="C6" s="86" t="s">
        <v>109</v>
      </c>
      <c r="D6" s="86" t="s">
        <v>110</v>
      </c>
      <c r="E6" s="86" t="s">
        <v>4</v>
      </c>
      <c r="F6" s="87" t="s">
        <v>5</v>
      </c>
    </row>
    <row r="7" spans="1:6">
      <c r="A7" s="88"/>
      <c r="B7" s="88"/>
      <c r="C7" s="89"/>
      <c r="D7" s="89"/>
      <c r="E7" s="89"/>
      <c r="F7" s="90"/>
    </row>
    <row r="8" spans="1:6" ht="67.5" customHeight="1">
      <c r="A8" s="91">
        <v>1</v>
      </c>
      <c r="B8" s="92">
        <v>3</v>
      </c>
      <c r="C8" s="93" t="s">
        <v>111</v>
      </c>
      <c r="D8" s="94">
        <v>4802.4799999999996</v>
      </c>
      <c r="E8" s="95" t="s">
        <v>9</v>
      </c>
      <c r="F8" s="96">
        <f>(B8*D8)</f>
        <v>14407.439999999999</v>
      </c>
    </row>
    <row r="9" spans="1:6" ht="87.75" customHeight="1">
      <c r="A9" s="97">
        <v>2</v>
      </c>
      <c r="B9" s="98">
        <v>2</v>
      </c>
      <c r="C9" s="99" t="s">
        <v>112</v>
      </c>
      <c r="D9" s="100">
        <v>4253.8999999999996</v>
      </c>
      <c r="E9" s="101" t="s">
        <v>9</v>
      </c>
      <c r="F9" s="102">
        <f t="shared" ref="F9:F18" si="0">(B9*D9)</f>
        <v>8507.7999999999993</v>
      </c>
    </row>
    <row r="10" spans="1:6" ht="48.75" customHeight="1">
      <c r="A10" s="97">
        <v>3</v>
      </c>
      <c r="B10" s="98">
        <v>2</v>
      </c>
      <c r="C10" s="99" t="s">
        <v>113</v>
      </c>
      <c r="D10" s="100">
        <v>2533.4699999999998</v>
      </c>
      <c r="E10" s="101" t="s">
        <v>9</v>
      </c>
      <c r="F10" s="102">
        <f t="shared" si="0"/>
        <v>5066.9399999999996</v>
      </c>
    </row>
    <row r="11" spans="1:6" ht="78" customHeight="1">
      <c r="A11" s="103">
        <v>4</v>
      </c>
      <c r="B11" s="98">
        <v>6</v>
      </c>
      <c r="C11" s="99" t="s">
        <v>114</v>
      </c>
      <c r="D11" s="100">
        <v>2024.43</v>
      </c>
      <c r="E11" s="101" t="s">
        <v>9</v>
      </c>
      <c r="F11" s="102">
        <f t="shared" si="0"/>
        <v>12146.58</v>
      </c>
    </row>
    <row r="12" spans="1:6" ht="58.5" customHeight="1">
      <c r="A12" s="97">
        <v>5</v>
      </c>
      <c r="B12" s="98">
        <v>5</v>
      </c>
      <c r="C12" s="99" t="s">
        <v>115</v>
      </c>
      <c r="D12" s="100">
        <v>447.15</v>
      </c>
      <c r="E12" s="101" t="s">
        <v>9</v>
      </c>
      <c r="F12" s="102">
        <f t="shared" si="0"/>
        <v>2235.75</v>
      </c>
    </row>
    <row r="13" spans="1:6" ht="49.5" customHeight="1">
      <c r="A13" s="97">
        <v>6</v>
      </c>
      <c r="B13" s="98">
        <v>2</v>
      </c>
      <c r="C13" s="99" t="s">
        <v>116</v>
      </c>
      <c r="D13" s="100">
        <v>1161.5999999999999</v>
      </c>
      <c r="E13" s="101" t="s">
        <v>9</v>
      </c>
      <c r="F13" s="102">
        <f t="shared" si="0"/>
        <v>2323.1999999999998</v>
      </c>
    </row>
    <row r="14" spans="1:6" ht="49.5" customHeight="1">
      <c r="A14" s="97">
        <v>7</v>
      </c>
      <c r="B14" s="98">
        <v>2</v>
      </c>
      <c r="C14" s="99" t="s">
        <v>117</v>
      </c>
      <c r="D14" s="100">
        <v>169.4</v>
      </c>
      <c r="E14" s="101" t="s">
        <v>9</v>
      </c>
      <c r="F14" s="102">
        <f t="shared" si="0"/>
        <v>338.8</v>
      </c>
    </row>
    <row r="15" spans="1:6" ht="49.5" customHeight="1">
      <c r="A15" s="104">
        <v>8</v>
      </c>
      <c r="B15" s="105">
        <v>12</v>
      </c>
      <c r="C15" s="106" t="s">
        <v>118</v>
      </c>
      <c r="D15" s="105">
        <v>333.29</v>
      </c>
      <c r="E15" s="107" t="s">
        <v>23</v>
      </c>
      <c r="F15" s="108">
        <f t="shared" si="0"/>
        <v>3999.4800000000005</v>
      </c>
    </row>
    <row r="16" spans="1:6" ht="65.25" customHeight="1">
      <c r="A16" s="97">
        <v>9</v>
      </c>
      <c r="B16" s="98">
        <v>3</v>
      </c>
      <c r="C16" s="109" t="s">
        <v>119</v>
      </c>
      <c r="D16" s="98">
        <v>702</v>
      </c>
      <c r="E16" s="110" t="s">
        <v>9</v>
      </c>
      <c r="F16" s="102">
        <f t="shared" si="0"/>
        <v>2106</v>
      </c>
    </row>
    <row r="17" spans="1:6" ht="59.25" customHeight="1">
      <c r="A17" s="111">
        <v>10</v>
      </c>
      <c r="B17" s="112">
        <v>3</v>
      </c>
      <c r="C17" s="113" t="s">
        <v>120</v>
      </c>
      <c r="D17" s="114">
        <v>270.60000000000002</v>
      </c>
      <c r="E17" s="115" t="s">
        <v>9</v>
      </c>
      <c r="F17" s="116">
        <f t="shared" si="0"/>
        <v>811.80000000000007</v>
      </c>
    </row>
    <row r="18" spans="1:6" ht="49.5" customHeight="1">
      <c r="A18" s="97">
        <v>11</v>
      </c>
      <c r="B18" s="98">
        <v>3</v>
      </c>
      <c r="C18" s="109" t="s">
        <v>121</v>
      </c>
      <c r="D18" s="98">
        <v>389.7</v>
      </c>
      <c r="E18" s="110" t="s">
        <v>9</v>
      </c>
      <c r="F18" s="117">
        <f t="shared" si="0"/>
        <v>1169.0999999999999</v>
      </c>
    </row>
    <row r="19" spans="1:6" ht="85.5" customHeight="1">
      <c r="A19" s="97">
        <v>12</v>
      </c>
      <c r="B19" s="98"/>
      <c r="C19" s="99" t="s">
        <v>122</v>
      </c>
      <c r="D19" s="100"/>
      <c r="E19" s="101"/>
      <c r="F19" s="117"/>
    </row>
    <row r="20" spans="1:6" ht="21" customHeight="1">
      <c r="A20" s="97">
        <v>12</v>
      </c>
      <c r="B20" s="98">
        <v>100</v>
      </c>
      <c r="C20" s="99" t="s">
        <v>123</v>
      </c>
      <c r="D20" s="100">
        <v>73.209999999999994</v>
      </c>
      <c r="E20" s="101" t="s">
        <v>23</v>
      </c>
      <c r="F20" s="102">
        <f>(B20*D20)</f>
        <v>7320.9999999999991</v>
      </c>
    </row>
    <row r="21" spans="1:6" ht="21" customHeight="1">
      <c r="A21" s="97">
        <v>12</v>
      </c>
      <c r="B21" s="98">
        <v>250</v>
      </c>
      <c r="C21" s="99" t="s">
        <v>124</v>
      </c>
      <c r="D21" s="100">
        <v>95.89</v>
      </c>
      <c r="E21" s="101" t="s">
        <v>23</v>
      </c>
      <c r="F21" s="102">
        <f>(B21*D21)</f>
        <v>23972.5</v>
      </c>
    </row>
    <row r="22" spans="1:6" ht="21" customHeight="1">
      <c r="A22" s="97">
        <v>12</v>
      </c>
      <c r="B22" s="98">
        <v>30</v>
      </c>
      <c r="C22" s="99" t="s">
        <v>125</v>
      </c>
      <c r="D22" s="100">
        <v>128.55000000000001</v>
      </c>
      <c r="E22" s="101" t="s">
        <v>23</v>
      </c>
      <c r="F22" s="102">
        <f>(B22*D22)</f>
        <v>3856.5000000000005</v>
      </c>
    </row>
    <row r="23" spans="1:6" ht="21" customHeight="1">
      <c r="A23" s="97">
        <v>12</v>
      </c>
      <c r="B23" s="98">
        <v>0</v>
      </c>
      <c r="C23" s="99" t="s">
        <v>126</v>
      </c>
      <c r="D23" s="100">
        <v>188.97</v>
      </c>
      <c r="E23" s="101" t="s">
        <v>23</v>
      </c>
      <c r="F23" s="102">
        <f>(B23*D23)</f>
        <v>0</v>
      </c>
    </row>
    <row r="24" spans="1:6" ht="51">
      <c r="A24" s="97">
        <v>13</v>
      </c>
      <c r="B24" s="98"/>
      <c r="C24" s="109" t="s">
        <v>127</v>
      </c>
      <c r="D24" s="98"/>
      <c r="E24" s="110"/>
      <c r="F24" s="117"/>
    </row>
    <row r="25" spans="1:6" ht="18" customHeight="1">
      <c r="A25" s="97">
        <v>13</v>
      </c>
      <c r="B25" s="98">
        <v>30</v>
      </c>
      <c r="C25" s="109" t="s">
        <v>123</v>
      </c>
      <c r="D25" s="98">
        <v>7.82</v>
      </c>
      <c r="E25" s="110" t="s">
        <v>23</v>
      </c>
      <c r="F25" s="117">
        <f t="shared" ref="F25:F33" si="1">(B25*D25)</f>
        <v>234.60000000000002</v>
      </c>
    </row>
    <row r="26" spans="1:6" ht="18" customHeight="1">
      <c r="A26" s="104">
        <v>13</v>
      </c>
      <c r="B26" s="105">
        <v>20</v>
      </c>
      <c r="C26" s="106" t="s">
        <v>124</v>
      </c>
      <c r="D26" s="105">
        <v>8.4499999999999993</v>
      </c>
      <c r="E26" s="107" t="s">
        <v>23</v>
      </c>
      <c r="F26" s="118">
        <f t="shared" si="1"/>
        <v>169</v>
      </c>
    </row>
    <row r="27" spans="1:6" ht="18" customHeight="1">
      <c r="A27" s="97">
        <v>13</v>
      </c>
      <c r="B27" s="98">
        <v>0</v>
      </c>
      <c r="C27" s="109" t="s">
        <v>125</v>
      </c>
      <c r="D27" s="98">
        <v>9.9600000000000009</v>
      </c>
      <c r="E27" s="110" t="s">
        <v>23</v>
      </c>
      <c r="F27" s="117">
        <f t="shared" si="1"/>
        <v>0</v>
      </c>
    </row>
    <row r="28" spans="1:6" ht="18" customHeight="1">
      <c r="A28" s="97">
        <v>14</v>
      </c>
      <c r="B28" s="98">
        <v>1</v>
      </c>
      <c r="C28" s="99" t="s">
        <v>128</v>
      </c>
      <c r="D28" s="100">
        <v>200.42</v>
      </c>
      <c r="E28" s="101" t="s">
        <v>9</v>
      </c>
      <c r="F28" s="117">
        <f t="shared" si="1"/>
        <v>200.42</v>
      </c>
    </row>
    <row r="29" spans="1:6" ht="18" customHeight="1">
      <c r="A29" s="97">
        <v>14</v>
      </c>
      <c r="B29" s="98">
        <v>2</v>
      </c>
      <c r="C29" s="99" t="s">
        <v>129</v>
      </c>
      <c r="D29" s="100">
        <v>271.92</v>
      </c>
      <c r="E29" s="101" t="s">
        <v>9</v>
      </c>
      <c r="F29" s="102">
        <f t="shared" si="1"/>
        <v>543.84</v>
      </c>
    </row>
    <row r="30" spans="1:6" ht="25.5">
      <c r="A30" s="97">
        <v>15</v>
      </c>
      <c r="B30" s="98">
        <v>6</v>
      </c>
      <c r="C30" s="99" t="s">
        <v>130</v>
      </c>
      <c r="D30" s="101">
        <v>889.46</v>
      </c>
      <c r="E30" s="101" t="s">
        <v>9</v>
      </c>
      <c r="F30" s="102">
        <f t="shared" si="1"/>
        <v>5336.76</v>
      </c>
    </row>
    <row r="31" spans="1:6" ht="25.5">
      <c r="A31" s="97">
        <v>16</v>
      </c>
      <c r="B31" s="98">
        <v>5</v>
      </c>
      <c r="C31" s="109" t="s">
        <v>131</v>
      </c>
      <c r="D31" s="98">
        <v>1109.46</v>
      </c>
      <c r="E31" s="110" t="s">
        <v>23</v>
      </c>
      <c r="F31" s="102">
        <f t="shared" si="1"/>
        <v>5547.3</v>
      </c>
    </row>
    <row r="32" spans="1:6" ht="25.5">
      <c r="A32" s="97">
        <v>17</v>
      </c>
      <c r="B32" s="98">
        <v>2</v>
      </c>
      <c r="C32" s="109" t="s">
        <v>132</v>
      </c>
      <c r="D32" s="98">
        <v>795.3</v>
      </c>
      <c r="E32" s="110" t="s">
        <v>133</v>
      </c>
      <c r="F32" s="102">
        <f t="shared" si="1"/>
        <v>1590.6</v>
      </c>
    </row>
    <row r="33" spans="1:6" ht="63.75">
      <c r="A33" s="111">
        <v>18</v>
      </c>
      <c r="B33" s="112">
        <v>1</v>
      </c>
      <c r="C33" s="113" t="s">
        <v>134</v>
      </c>
      <c r="D33" s="114">
        <v>21989.61</v>
      </c>
      <c r="E33" s="115" t="s">
        <v>133</v>
      </c>
      <c r="F33" s="119">
        <f t="shared" si="1"/>
        <v>21989.61</v>
      </c>
    </row>
    <row r="34" spans="1:6" ht="89.25">
      <c r="A34" s="97">
        <v>19</v>
      </c>
      <c r="B34" s="98"/>
      <c r="C34" s="99" t="s">
        <v>135</v>
      </c>
      <c r="D34" s="100"/>
      <c r="E34" s="101"/>
      <c r="F34" s="117"/>
    </row>
    <row r="35" spans="1:6" ht="21" customHeight="1">
      <c r="A35" s="97">
        <v>19</v>
      </c>
      <c r="B35" s="98">
        <v>0</v>
      </c>
      <c r="C35" s="99" t="s">
        <v>136</v>
      </c>
      <c r="D35" s="100">
        <v>113.97</v>
      </c>
      <c r="E35" s="101" t="s">
        <v>23</v>
      </c>
      <c r="F35" s="117">
        <f>(B35*D35)</f>
        <v>0</v>
      </c>
    </row>
    <row r="36" spans="1:6" ht="21" customHeight="1">
      <c r="A36" s="97">
        <v>19</v>
      </c>
      <c r="B36" s="98">
        <v>30</v>
      </c>
      <c r="C36" s="99" t="s">
        <v>137</v>
      </c>
      <c r="D36" s="100">
        <v>146.57</v>
      </c>
      <c r="E36" s="101" t="s">
        <v>23</v>
      </c>
      <c r="F36" s="102">
        <f>(B36*D36)</f>
        <v>4397.0999999999995</v>
      </c>
    </row>
    <row r="37" spans="1:6" ht="21" customHeight="1">
      <c r="A37" s="97">
        <v>19</v>
      </c>
      <c r="B37" s="98">
        <v>40</v>
      </c>
      <c r="C37" s="99" t="s">
        <v>138</v>
      </c>
      <c r="D37" s="100">
        <v>199.25</v>
      </c>
      <c r="E37" s="101" t="s">
        <v>23</v>
      </c>
      <c r="F37" s="102">
        <f>(B37*D37)</f>
        <v>7970</v>
      </c>
    </row>
    <row r="38" spans="1:6" ht="38.25">
      <c r="A38" s="97">
        <v>20</v>
      </c>
      <c r="B38" s="98">
        <v>2</v>
      </c>
      <c r="C38" s="109" t="s">
        <v>139</v>
      </c>
      <c r="D38" s="98">
        <v>14748</v>
      </c>
      <c r="E38" s="110" t="s">
        <v>133</v>
      </c>
      <c r="F38" s="102">
        <f>(B38*D38)</f>
        <v>29496</v>
      </c>
    </row>
    <row r="39" spans="1:6" ht="25.5">
      <c r="A39" s="97">
        <v>21</v>
      </c>
      <c r="B39" s="98"/>
      <c r="C39" s="99" t="s">
        <v>140</v>
      </c>
      <c r="D39" s="100"/>
      <c r="E39" s="101"/>
      <c r="F39" s="117"/>
    </row>
    <row r="40" spans="1:6" ht="21" customHeight="1">
      <c r="A40" s="97">
        <v>21</v>
      </c>
      <c r="B40" s="98">
        <v>30</v>
      </c>
      <c r="C40" s="99" t="s">
        <v>141</v>
      </c>
      <c r="D40" s="100">
        <v>90</v>
      </c>
      <c r="E40" s="101" t="s">
        <v>23</v>
      </c>
      <c r="F40" s="117">
        <f>(B40*D40)</f>
        <v>2700</v>
      </c>
    </row>
    <row r="41" spans="1:6" ht="21" customHeight="1">
      <c r="A41" s="97">
        <v>21</v>
      </c>
      <c r="B41" s="98">
        <v>30</v>
      </c>
      <c r="C41" s="99" t="s">
        <v>24</v>
      </c>
      <c r="D41" s="100">
        <v>136</v>
      </c>
      <c r="E41" s="101" t="s">
        <v>23</v>
      </c>
      <c r="F41" s="117">
        <f>(B41*D41)</f>
        <v>4080</v>
      </c>
    </row>
    <row r="42" spans="1:6" ht="21" customHeight="1">
      <c r="A42" s="97">
        <v>21</v>
      </c>
      <c r="B42" s="98">
        <v>30</v>
      </c>
      <c r="C42" s="99" t="s">
        <v>142</v>
      </c>
      <c r="D42" s="100">
        <v>259</v>
      </c>
      <c r="E42" s="101" t="s">
        <v>23</v>
      </c>
      <c r="F42" s="117">
        <f>(B42*D42)</f>
        <v>7770</v>
      </c>
    </row>
    <row r="43" spans="1:6" ht="89.25">
      <c r="A43" s="97">
        <v>22</v>
      </c>
      <c r="B43" s="98">
        <v>1</v>
      </c>
      <c r="C43" s="99" t="s">
        <v>143</v>
      </c>
      <c r="D43" s="100">
        <v>22000</v>
      </c>
      <c r="E43" s="101" t="s">
        <v>9</v>
      </c>
      <c r="F43" s="102">
        <f>(B43*D43)</f>
        <v>22000</v>
      </c>
    </row>
    <row r="44" spans="1:6" ht="25.5">
      <c r="A44" s="97">
        <v>23</v>
      </c>
      <c r="B44" s="98"/>
      <c r="C44" s="99" t="s">
        <v>144</v>
      </c>
      <c r="D44" s="100"/>
      <c r="E44" s="101"/>
      <c r="F44" s="117"/>
    </row>
    <row r="45" spans="1:6" ht="21" customHeight="1">
      <c r="A45" s="117">
        <v>23</v>
      </c>
      <c r="B45" s="98">
        <v>10</v>
      </c>
      <c r="C45" s="99" t="s">
        <v>145</v>
      </c>
      <c r="D45" s="100">
        <v>76.05</v>
      </c>
      <c r="E45" s="101" t="s">
        <v>23</v>
      </c>
      <c r="F45" s="102">
        <f t="shared" ref="F45:F53" si="2">(B45*D45)</f>
        <v>760.5</v>
      </c>
    </row>
    <row r="46" spans="1:6" ht="21" customHeight="1">
      <c r="A46" s="117">
        <v>23</v>
      </c>
      <c r="B46" s="98">
        <v>60</v>
      </c>
      <c r="C46" s="99" t="s">
        <v>174</v>
      </c>
      <c r="D46" s="101">
        <v>188.97</v>
      </c>
      <c r="E46" s="101" t="s">
        <v>23</v>
      </c>
      <c r="F46" s="102">
        <f t="shared" si="2"/>
        <v>11338.2</v>
      </c>
    </row>
    <row r="47" spans="1:6" ht="21" customHeight="1">
      <c r="A47" s="117">
        <v>23</v>
      </c>
      <c r="B47" s="98">
        <v>1</v>
      </c>
      <c r="C47" s="99" t="s">
        <v>175</v>
      </c>
      <c r="D47" s="100">
        <v>1441.65</v>
      </c>
      <c r="E47" s="101" t="s">
        <v>9</v>
      </c>
      <c r="F47" s="102">
        <f t="shared" si="2"/>
        <v>1441.65</v>
      </c>
    </row>
    <row r="48" spans="1:6" ht="21" hidden="1" customHeight="1">
      <c r="A48" s="117">
        <v>23</v>
      </c>
      <c r="B48" s="105">
        <v>0</v>
      </c>
      <c r="C48" s="120" t="s">
        <v>146</v>
      </c>
      <c r="D48" s="121">
        <v>5404.59</v>
      </c>
      <c r="E48" s="122" t="s">
        <v>9</v>
      </c>
      <c r="F48" s="108">
        <f t="shared" si="2"/>
        <v>0</v>
      </c>
    </row>
    <row r="49" spans="1:6" ht="84.75" hidden="1" customHeight="1">
      <c r="A49" s="97"/>
      <c r="B49" s="98">
        <v>0</v>
      </c>
      <c r="C49" s="99" t="s">
        <v>118</v>
      </c>
      <c r="D49" s="100">
        <v>333.29</v>
      </c>
      <c r="E49" s="101" t="s">
        <v>23</v>
      </c>
      <c r="F49" s="117">
        <f t="shared" si="2"/>
        <v>0</v>
      </c>
    </row>
    <row r="50" spans="1:6" ht="51.75" hidden="1" customHeight="1">
      <c r="A50" s="111"/>
      <c r="B50" s="112">
        <v>0</v>
      </c>
      <c r="C50" s="113" t="s">
        <v>119</v>
      </c>
      <c r="D50" s="114">
        <v>702</v>
      </c>
      <c r="E50" s="115" t="s">
        <v>9</v>
      </c>
      <c r="F50" s="116">
        <f t="shared" si="2"/>
        <v>0</v>
      </c>
    </row>
    <row r="51" spans="1:6" ht="73.5" hidden="1" customHeight="1">
      <c r="A51" s="91"/>
      <c r="B51" s="98">
        <v>0</v>
      </c>
      <c r="C51" s="99" t="s">
        <v>130</v>
      </c>
      <c r="D51" s="100">
        <v>1109.46</v>
      </c>
      <c r="E51" s="101" t="s">
        <v>9</v>
      </c>
      <c r="F51" s="117">
        <f t="shared" si="2"/>
        <v>0</v>
      </c>
    </row>
    <row r="52" spans="1:6" ht="61.5" hidden="1" customHeight="1">
      <c r="A52" s="97"/>
      <c r="B52" s="98"/>
      <c r="C52" s="99" t="s">
        <v>147</v>
      </c>
      <c r="D52" s="100">
        <v>795.3</v>
      </c>
      <c r="E52" s="101" t="s">
        <v>9</v>
      </c>
      <c r="F52" s="117">
        <f t="shared" si="2"/>
        <v>0</v>
      </c>
    </row>
    <row r="53" spans="1:6" ht="61.5" hidden="1" customHeight="1">
      <c r="A53" s="91"/>
      <c r="B53" s="98"/>
      <c r="C53" s="99" t="s">
        <v>148</v>
      </c>
      <c r="D53" s="100">
        <v>14748</v>
      </c>
      <c r="E53" s="101" t="s">
        <v>9</v>
      </c>
      <c r="F53" s="117">
        <f t="shared" si="2"/>
        <v>0</v>
      </c>
    </row>
    <row r="54" spans="1:6" ht="49.5" hidden="1" customHeight="1">
      <c r="A54" s="118"/>
      <c r="B54" s="105"/>
      <c r="C54" s="123" t="s">
        <v>149</v>
      </c>
      <c r="D54" s="121"/>
      <c r="E54" s="122"/>
      <c r="F54" s="118"/>
    </row>
    <row r="55" spans="1:6" ht="49.5" hidden="1" customHeight="1">
      <c r="A55" s="97"/>
      <c r="B55" s="98"/>
      <c r="C55" s="99" t="s">
        <v>150</v>
      </c>
      <c r="D55" s="100">
        <v>4846</v>
      </c>
      <c r="E55" s="101" t="s">
        <v>9</v>
      </c>
      <c r="F55" s="117">
        <f>(B55*D55)</f>
        <v>0</v>
      </c>
    </row>
    <row r="56" spans="1:6" ht="61.5" hidden="1" customHeight="1">
      <c r="A56" s="124"/>
      <c r="B56" s="125"/>
      <c r="C56" s="126" t="s">
        <v>120</v>
      </c>
      <c r="D56" s="125">
        <v>270.60000000000002</v>
      </c>
      <c r="E56" s="127" t="s">
        <v>9</v>
      </c>
      <c r="F56" s="128">
        <f>(B56*D56)</f>
        <v>0</v>
      </c>
    </row>
    <row r="57" spans="1:6" ht="61.5" hidden="1" customHeight="1">
      <c r="A57" s="97"/>
      <c r="B57" s="98"/>
      <c r="C57" s="109" t="s">
        <v>151</v>
      </c>
      <c r="D57" s="98">
        <v>10000</v>
      </c>
      <c r="E57" s="110" t="s">
        <v>133</v>
      </c>
      <c r="F57" s="117">
        <f>(B57*D57)</f>
        <v>0</v>
      </c>
    </row>
    <row r="58" spans="1:6" ht="61.5" hidden="1" customHeight="1">
      <c r="A58" s="111"/>
      <c r="B58" s="112"/>
      <c r="C58" s="129" t="s">
        <v>122</v>
      </c>
      <c r="D58" s="112"/>
      <c r="E58" s="130"/>
      <c r="F58" s="116"/>
    </row>
    <row r="59" spans="1:6" ht="40.5" hidden="1" customHeight="1">
      <c r="A59" s="91"/>
      <c r="B59" s="98"/>
      <c r="C59" s="109" t="s">
        <v>123</v>
      </c>
      <c r="D59" s="98">
        <v>73.209999999999994</v>
      </c>
      <c r="E59" s="110" t="s">
        <v>23</v>
      </c>
      <c r="F59" s="117">
        <f t="shared" ref="F59:F79" si="3">(B59*D59)</f>
        <v>0</v>
      </c>
    </row>
    <row r="60" spans="1:6" ht="40.5" hidden="1" customHeight="1">
      <c r="A60" s="97"/>
      <c r="B60" s="98"/>
      <c r="C60" s="109" t="s">
        <v>124</v>
      </c>
      <c r="D60" s="98">
        <v>95.79</v>
      </c>
      <c r="E60" s="110" t="s">
        <v>23</v>
      </c>
      <c r="F60" s="117">
        <f t="shared" si="3"/>
        <v>0</v>
      </c>
    </row>
    <row r="61" spans="1:6" ht="40.5" hidden="1" customHeight="1">
      <c r="A61" s="91"/>
      <c r="B61" s="98"/>
      <c r="C61" s="99" t="s">
        <v>130</v>
      </c>
      <c r="D61" s="101">
        <v>337.92</v>
      </c>
      <c r="E61" s="101" t="s">
        <v>9</v>
      </c>
      <c r="F61" s="117">
        <f t="shared" si="3"/>
        <v>0</v>
      </c>
    </row>
    <row r="62" spans="1:6" ht="63.75" hidden="1">
      <c r="A62" s="97"/>
      <c r="B62" s="98"/>
      <c r="C62" s="99" t="s">
        <v>152</v>
      </c>
      <c r="D62" s="100">
        <v>37505.42</v>
      </c>
      <c r="E62" s="101" t="s">
        <v>133</v>
      </c>
      <c r="F62" s="117">
        <f t="shared" si="3"/>
        <v>0</v>
      </c>
    </row>
    <row r="63" spans="1:6" ht="40.5" hidden="1" customHeight="1">
      <c r="A63" s="91"/>
      <c r="B63" s="98"/>
      <c r="C63" s="99" t="s">
        <v>137</v>
      </c>
      <c r="D63" s="100">
        <v>136</v>
      </c>
      <c r="E63" s="101" t="s">
        <v>23</v>
      </c>
      <c r="F63" s="117">
        <f t="shared" si="3"/>
        <v>0</v>
      </c>
    </row>
    <row r="64" spans="1:6" ht="18.75" hidden="1" customHeight="1">
      <c r="A64" s="97"/>
      <c r="B64" s="98"/>
      <c r="C64" s="99" t="s">
        <v>138</v>
      </c>
      <c r="D64" s="100">
        <v>259</v>
      </c>
      <c r="E64" s="101" t="s">
        <v>23</v>
      </c>
      <c r="F64" s="117">
        <f t="shared" si="3"/>
        <v>0</v>
      </c>
    </row>
    <row r="65" spans="1:6" ht="63.75" hidden="1">
      <c r="A65" s="91"/>
      <c r="B65" s="98"/>
      <c r="C65" s="109" t="s">
        <v>111</v>
      </c>
      <c r="D65" s="98">
        <v>4928</v>
      </c>
      <c r="E65" s="110" t="s">
        <v>9</v>
      </c>
      <c r="F65" s="117">
        <f t="shared" si="3"/>
        <v>0</v>
      </c>
    </row>
    <row r="66" spans="1:6" ht="24.75" hidden="1" customHeight="1">
      <c r="A66" s="111"/>
      <c r="B66" s="98"/>
      <c r="C66" s="109" t="s">
        <v>113</v>
      </c>
      <c r="D66" s="98">
        <v>2533.4699999999998</v>
      </c>
      <c r="E66" s="110" t="s">
        <v>9</v>
      </c>
      <c r="F66" s="117">
        <f t="shared" si="3"/>
        <v>0</v>
      </c>
    </row>
    <row r="67" spans="1:6" ht="24.75" hidden="1" customHeight="1">
      <c r="A67" s="111"/>
      <c r="B67" s="98"/>
      <c r="C67" s="109" t="s">
        <v>114</v>
      </c>
      <c r="D67" s="98">
        <v>2042.43</v>
      </c>
      <c r="E67" s="110" t="s">
        <v>9</v>
      </c>
      <c r="F67" s="117">
        <f t="shared" si="3"/>
        <v>0</v>
      </c>
    </row>
    <row r="68" spans="1:6" ht="24.75" hidden="1" customHeight="1">
      <c r="A68" s="111"/>
      <c r="B68" s="131"/>
      <c r="C68" s="109" t="s">
        <v>115</v>
      </c>
      <c r="D68" s="98">
        <v>447.15</v>
      </c>
      <c r="E68" s="110" t="s">
        <v>9</v>
      </c>
      <c r="F68" s="117">
        <f t="shared" si="3"/>
        <v>0</v>
      </c>
    </row>
    <row r="69" spans="1:6" ht="84.75" hidden="1" customHeight="1">
      <c r="A69" s="97"/>
      <c r="B69" s="131"/>
      <c r="C69" s="109" t="s">
        <v>153</v>
      </c>
      <c r="D69" s="98">
        <v>10322.4</v>
      </c>
      <c r="E69" s="110"/>
      <c r="F69" s="117">
        <f t="shared" si="3"/>
        <v>0</v>
      </c>
    </row>
    <row r="70" spans="1:6" ht="84.75" hidden="1" customHeight="1">
      <c r="A70" s="91"/>
      <c r="B70" s="98"/>
      <c r="C70" s="109" t="s">
        <v>154</v>
      </c>
      <c r="D70" s="98">
        <v>72.16</v>
      </c>
      <c r="E70" s="110" t="s">
        <v>133</v>
      </c>
      <c r="F70" s="117">
        <f t="shared" si="3"/>
        <v>0</v>
      </c>
    </row>
    <row r="71" spans="1:6" ht="84.75" hidden="1" customHeight="1">
      <c r="A71" s="97"/>
      <c r="B71" s="98"/>
      <c r="C71" s="109" t="s">
        <v>155</v>
      </c>
      <c r="D71" s="98">
        <v>566.70000000000005</v>
      </c>
      <c r="E71" s="110" t="s">
        <v>9</v>
      </c>
      <c r="F71" s="117">
        <f t="shared" si="3"/>
        <v>0</v>
      </c>
    </row>
    <row r="72" spans="1:6" ht="40.5" hidden="1" customHeight="1">
      <c r="A72" s="91"/>
      <c r="B72" s="98"/>
      <c r="C72" s="109" t="s">
        <v>156</v>
      </c>
      <c r="D72" s="98">
        <v>478.28</v>
      </c>
      <c r="E72" s="110" t="s">
        <v>133</v>
      </c>
      <c r="F72" s="117">
        <f t="shared" si="3"/>
        <v>0</v>
      </c>
    </row>
    <row r="73" spans="1:6" ht="84.75" hidden="1" customHeight="1">
      <c r="A73" s="104"/>
      <c r="B73" s="105"/>
      <c r="C73" s="106" t="s">
        <v>157</v>
      </c>
      <c r="D73" s="105">
        <v>271.92</v>
      </c>
      <c r="E73" s="107" t="s">
        <v>9</v>
      </c>
      <c r="F73" s="118">
        <f t="shared" si="3"/>
        <v>0</v>
      </c>
    </row>
    <row r="74" spans="1:6" ht="81" hidden="1" customHeight="1">
      <c r="A74" s="97"/>
      <c r="B74" s="98"/>
      <c r="C74" s="109" t="s">
        <v>158</v>
      </c>
      <c r="D74" s="98">
        <v>365.42</v>
      </c>
      <c r="E74" s="110" t="s">
        <v>133</v>
      </c>
      <c r="F74" s="117">
        <f t="shared" si="3"/>
        <v>0</v>
      </c>
    </row>
    <row r="75" spans="1:6" ht="18.75" hidden="1" customHeight="1">
      <c r="A75" s="97"/>
      <c r="B75" s="98"/>
      <c r="C75" s="109" t="s">
        <v>159</v>
      </c>
      <c r="D75" s="98">
        <v>30773.42</v>
      </c>
      <c r="E75" s="110" t="s">
        <v>133</v>
      </c>
      <c r="F75" s="117">
        <f t="shared" si="3"/>
        <v>0</v>
      </c>
    </row>
    <row r="76" spans="1:6" ht="18.75" hidden="1" customHeight="1">
      <c r="A76" s="124"/>
      <c r="B76" s="125"/>
      <c r="C76" s="126" t="s">
        <v>160</v>
      </c>
      <c r="D76" s="125">
        <v>199.25</v>
      </c>
      <c r="E76" s="127" t="s">
        <v>133</v>
      </c>
      <c r="F76" s="128">
        <f t="shared" si="3"/>
        <v>0</v>
      </c>
    </row>
    <row r="77" spans="1:6" ht="18.75" hidden="1" customHeight="1">
      <c r="A77" s="97"/>
      <c r="B77" s="98"/>
      <c r="C77" s="109" t="s">
        <v>161</v>
      </c>
      <c r="D77" s="98">
        <v>188.44</v>
      </c>
      <c r="E77" s="110" t="s">
        <v>133</v>
      </c>
      <c r="F77" s="117">
        <f t="shared" si="3"/>
        <v>0</v>
      </c>
    </row>
    <row r="78" spans="1:6" ht="18.75" hidden="1" customHeight="1">
      <c r="A78" s="97"/>
      <c r="B78" s="98"/>
      <c r="C78" s="109" t="s">
        <v>125</v>
      </c>
      <c r="D78" s="98">
        <v>128.55000000000001</v>
      </c>
      <c r="E78" s="110" t="s">
        <v>23</v>
      </c>
      <c r="F78" s="117">
        <f t="shared" si="3"/>
        <v>0</v>
      </c>
    </row>
    <row r="79" spans="1:6" hidden="1">
      <c r="A79" s="111"/>
      <c r="B79" s="112"/>
      <c r="C79" s="129" t="s">
        <v>157</v>
      </c>
      <c r="D79" s="112">
        <v>271.92</v>
      </c>
      <c r="E79" s="130" t="s">
        <v>9</v>
      </c>
      <c r="F79" s="116">
        <f t="shared" si="3"/>
        <v>0</v>
      </c>
    </row>
    <row r="80" spans="1:6" ht="15.75">
      <c r="B80" s="133" t="s">
        <v>162</v>
      </c>
      <c r="F80" s="134">
        <v>191626</v>
      </c>
    </row>
    <row r="81" spans="1:7" ht="15.75">
      <c r="B81" s="133" t="s">
        <v>163</v>
      </c>
      <c r="F81" s="134">
        <v>24203</v>
      </c>
      <c r="G81" s="146"/>
    </row>
    <row r="82" spans="1:7">
      <c r="F82" s="135"/>
    </row>
    <row r="84" spans="1:7" hidden="1">
      <c r="A84" s="136" t="s">
        <v>164</v>
      </c>
      <c r="D84" s="137" t="s">
        <v>165</v>
      </c>
    </row>
    <row r="85" spans="1:7" hidden="1">
      <c r="D85" s="137" t="s">
        <v>166</v>
      </c>
      <c r="G85" s="138"/>
    </row>
    <row r="86" spans="1:7" ht="15" hidden="1" customHeight="1">
      <c r="A86" s="139"/>
      <c r="B86" s="138"/>
      <c r="C86" s="140"/>
      <c r="D86" s="140"/>
      <c r="E86" s="140"/>
      <c r="F86" s="140"/>
      <c r="G86" s="138"/>
    </row>
    <row r="87" spans="1:7" ht="24" hidden="1" customHeight="1">
      <c r="A87" s="139"/>
      <c r="B87" s="141" t="s">
        <v>167</v>
      </c>
      <c r="C87" s="140"/>
      <c r="D87" s="140"/>
      <c r="E87" s="140"/>
      <c r="F87" s="140"/>
    </row>
    <row r="88" spans="1:7" ht="14.25" hidden="1" customHeight="1">
      <c r="A88" s="136"/>
      <c r="B88" s="136" t="s">
        <v>168</v>
      </c>
    </row>
    <row r="89" spans="1:7" ht="14.25" hidden="1" customHeight="1">
      <c r="A89" s="142"/>
      <c r="B89" s="136"/>
    </row>
    <row r="90" spans="1:7" ht="24" hidden="1" customHeight="1">
      <c r="A90" s="142"/>
      <c r="B90" s="136" t="s">
        <v>169</v>
      </c>
    </row>
    <row r="91" spans="1:7" hidden="1">
      <c r="B91" s="142" t="s">
        <v>170</v>
      </c>
    </row>
    <row r="93" spans="1:7">
      <c r="E93" s="143" t="s">
        <v>0</v>
      </c>
    </row>
    <row r="94" spans="1:7">
      <c r="B94" s="144" t="s">
        <v>171</v>
      </c>
      <c r="D94" s="143"/>
      <c r="E94" s="143" t="s">
        <v>172</v>
      </c>
      <c r="F94" s="145"/>
    </row>
    <row r="95" spans="1:7">
      <c r="D95" s="143"/>
      <c r="E95" s="143" t="s">
        <v>173</v>
      </c>
      <c r="F95" s="145"/>
    </row>
  </sheetData>
  <autoFilter ref="A7:F81"/>
  <mergeCells count="3">
    <mergeCell ref="A1:F1"/>
    <mergeCell ref="C3:F3"/>
    <mergeCell ref="A5:F5"/>
  </mergeCells>
  <pageMargins left="0.75" right="0.2" top="0.4" bottom="0.3" header="0.5" footer="0.5"/>
  <pageSetup paperSize="9" orientation="portrait" verticalDpi="18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W&amp;S</vt:lpstr>
      <vt:lpstr>'W&amp;S'!Print_Area</vt:lpstr>
      <vt:lpstr>Estimate!Print_Titles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2016-04-02T11:27:51Z</cp:lastPrinted>
  <dcterms:created xsi:type="dcterms:W3CDTF">2014-05-16T06:06:48Z</dcterms:created>
  <dcterms:modified xsi:type="dcterms:W3CDTF">2016-04-02T11:28:56Z</dcterms:modified>
</cp:coreProperties>
</file>