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980" windowHeight="1320" tabRatio="853"/>
  </bookViews>
  <sheets>
    <sheet name="Schedule B" sheetId="76" r:id="rId1"/>
  </sheets>
  <definedNames>
    <definedName name="_xlnm.Print_Titles" localSheetId="0">'Schedule B'!$6:$6</definedName>
  </definedNames>
  <calcPr calcId="124519"/>
</workbook>
</file>

<file path=xl/calcChain.xml><?xml version="1.0" encoding="utf-8"?>
<calcChain xmlns="http://schemas.openxmlformats.org/spreadsheetml/2006/main">
  <c r="F32" i="76"/>
  <c r="F31"/>
  <c r="F30"/>
  <c r="F29"/>
  <c r="F28"/>
  <c r="F27"/>
  <c r="F26"/>
  <c r="C26"/>
  <c r="F25"/>
  <c r="F24"/>
  <c r="C24"/>
  <c r="F23"/>
  <c r="F22"/>
  <c r="F21"/>
  <c r="F20"/>
  <c r="F19"/>
  <c r="F18"/>
  <c r="F17"/>
  <c r="C17"/>
  <c r="F16"/>
  <c r="C16"/>
  <c r="C14"/>
  <c r="F13"/>
  <c r="C13"/>
  <c r="F11"/>
  <c r="F10"/>
  <c r="F9"/>
  <c r="F8"/>
  <c r="F14" l="1"/>
</calcChain>
</file>

<file path=xl/sharedStrings.xml><?xml version="1.0" encoding="utf-8"?>
<sst xmlns="http://schemas.openxmlformats.org/spreadsheetml/2006/main" count="56" uniqueCount="38">
  <si>
    <t>Each</t>
  </si>
  <si>
    <t>P-Rft</t>
  </si>
  <si>
    <t>Job</t>
  </si>
  <si>
    <t>S-No</t>
  </si>
  <si>
    <t>Unit</t>
  </si>
  <si>
    <t>Amount</t>
  </si>
  <si>
    <t>Rate</t>
  </si>
  <si>
    <t>Joint</t>
  </si>
  <si>
    <t xml:space="preserve"> Items</t>
  </si>
  <si>
    <t>Quantity</t>
  </si>
  <si>
    <t>Supply &amp; Installation 4 core 120mm square main cable from transformer to Main Control Unit (MCU) etc complete in all respects as per instruction of engineer.</t>
  </si>
  <si>
    <t>Providing and fixing 6.4mm thick M.S  suction &amp; delivery pipes etc complete in all respects as per instructions of engineer incharge.</t>
  </si>
  <si>
    <r>
      <t>Providing and fixing 45</t>
    </r>
    <r>
      <rPr>
        <vertAlign val="superscript"/>
        <sz val="11"/>
        <color indexed="8"/>
        <rFont val="Arial"/>
        <family val="2"/>
      </rPr>
      <t>o</t>
    </r>
    <r>
      <rPr>
        <sz val="11"/>
        <color indexed="8"/>
        <rFont val="Arial"/>
        <family val="2"/>
      </rPr>
      <t>/90</t>
    </r>
    <r>
      <rPr>
        <vertAlign val="superscript"/>
        <sz val="11"/>
        <color indexed="8"/>
        <rFont val="Arial"/>
        <family val="2"/>
      </rPr>
      <t>o</t>
    </r>
    <r>
      <rPr>
        <sz val="11"/>
        <color indexed="8"/>
        <rFont val="Arial"/>
        <family val="2"/>
      </rPr>
      <t xml:space="preserve"> C.I flanged Bends  etc complete in all respects as per instructions of engineer incharge.</t>
    </r>
  </si>
  <si>
    <t>b) 10" dia</t>
  </si>
  <si>
    <t>Rft</t>
  </si>
  <si>
    <t xml:space="preserve">a) 12" dia </t>
  </si>
  <si>
    <t>a) 12" dia (weight not less than 51.5 kg)</t>
  </si>
  <si>
    <t>b) 10" dia (weight not less than 39.5 kg)</t>
  </si>
  <si>
    <t>c) 32" dia</t>
  </si>
  <si>
    <t>Providing and fixing 12" dia Heavy duty Sluice valve etc complete in all respects as per directions of engineer incharge.</t>
  </si>
  <si>
    <t>Nos</t>
  </si>
  <si>
    <t>Providing and fixing 10" dia Heavy duty Sluice valve etc complete in all respects as per directions of engineer incharge.</t>
  </si>
  <si>
    <t xml:space="preserve">Providing and fixing  Main Circuit breaker 400 Amp with Iron Board etc Complete in all respects as per directions of engineer incharge. </t>
  </si>
  <si>
    <t>Name of Work:- Supply &amp; Installation of Pumping Machinery for Hussainabad Qasimabad Intake Work Near Phulali  Hyderabad.</t>
  </si>
  <si>
    <t>SCHEDULE - B</t>
  </si>
  <si>
    <t>Non Schedule Items</t>
  </si>
  <si>
    <t>Total Amount  of  Non Schedule Items</t>
  </si>
  <si>
    <t>Supply &amp; Installation of control cable for motors 3.5 core 50mm square including 2" dia pvc conduit, sockets, bends and cutting of floor etc complete  in all respects as per instruction of engineer.</t>
  </si>
  <si>
    <t>Providing and fixing plate type earth electrode 24" x 24" x 3mm including 50mm dia GI pipe , 2 x 70 sq mm bare copper conductor including 12" x 2" x 6mm copper plate for earth connecting point &amp; inspection chamber 18" x 18" with cover detail shown in drawing etc complete.</t>
  </si>
  <si>
    <t>Providing and fixing 32" dia Heavy duty Sluice valve etc complete in all respects as per directions of engineer incharge.</t>
  </si>
  <si>
    <t>Providing and fixing 12" dia Heavy duty Non Return Valve etc complete in all respects as per directions of engineer incharge.</t>
  </si>
  <si>
    <t>Providing and fixing 10" dia Heavy duty Non Return Valve etc complete in all respects as per directions of engineer incharge.</t>
  </si>
  <si>
    <t>Providing and fixing 10" dia Foot Valve etc complete in all respects as per directions of engineer incharge.</t>
  </si>
  <si>
    <t>Providing and fixing 20mm thick12" dia MS Flanges etc complete.</t>
  </si>
  <si>
    <t>Providing and fixing 20mm thick 32" dia MS Flanges etc complete.</t>
  </si>
  <si>
    <t>Providing and fixing 20mm thick 10" dia MS Flanges etc complete.</t>
  </si>
  <si>
    <t>Providing and fixing  Mainfold 40" dia  thick 10.31 mm with 1" dia dead plate i/c 3 nos pump Connection and 800 MM P.E pipe connection etc Complete in all respects as per directions of engineer incharge.</t>
  </si>
  <si>
    <t xml:space="preserve">Supply, Installation, testing and commissioning of KSB Centrifugal Pump , 2810 IGPM, 65ft Head  including 100BHP Electric motor Siemens, 1450 RPM, 4PH/50Hz with MCU mounted on common base steel frame including foundation bolts ,C.C Foundationand Motor Control unit with all accessories and errection etc complete in all respects as per directions of engineer incharge. </t>
  </si>
</sst>
</file>

<file path=xl/styles.xml><?xml version="1.0" encoding="utf-8"?>
<styleSheet xmlns="http://schemas.openxmlformats.org/spreadsheetml/2006/main">
  <numFmts count="1">
    <numFmt numFmtId="43" formatCode="_(* #,##0.00_);_(* \(#,##0.00\);_(* &quot;-&quot;??_);_(@_)"/>
  </numFmts>
  <fonts count="10">
    <font>
      <sz val="10"/>
      <name val="Arial"/>
    </font>
    <font>
      <sz val="10"/>
      <name val="Arial"/>
      <family val="2"/>
    </font>
    <font>
      <b/>
      <sz val="14"/>
      <name val="Arial"/>
      <family val="2"/>
    </font>
    <font>
      <b/>
      <u/>
      <sz val="14"/>
      <name val="Arial"/>
      <family val="2"/>
    </font>
    <font>
      <b/>
      <sz val="11"/>
      <color indexed="8"/>
      <name val="Arial"/>
      <family val="2"/>
    </font>
    <font>
      <sz val="11"/>
      <color indexed="8"/>
      <name val="Arial"/>
      <family val="2"/>
    </font>
    <font>
      <sz val="11"/>
      <color theme="1"/>
      <name val="Arial"/>
      <family val="2"/>
    </font>
    <font>
      <vertAlign val="superscript"/>
      <sz val="11"/>
      <color indexed="8"/>
      <name val="Arial"/>
      <family val="2"/>
    </font>
    <font>
      <b/>
      <u/>
      <sz val="12"/>
      <name val="Arial"/>
      <family val="2"/>
    </font>
    <font>
      <b/>
      <sz val="12"/>
      <color indexed="8"/>
      <name val="Arial"/>
      <family val="2"/>
    </font>
  </fonts>
  <fills count="2">
    <fill>
      <patternFill patternType="none"/>
    </fill>
    <fill>
      <patternFill patternType="gray125"/>
    </fill>
  </fills>
  <borders count="18">
    <border>
      <left/>
      <right/>
      <top/>
      <bottom/>
      <diagonal/>
    </border>
    <border>
      <left style="hair">
        <color indexed="64"/>
      </left>
      <right style="hair">
        <color indexed="64"/>
      </right>
      <top style="hair">
        <color indexed="64"/>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top style="medium">
        <color indexed="64"/>
      </top>
      <bottom style="medium">
        <color indexed="64"/>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43" fontId="1" fillId="0" borderId="0" applyFont="0" applyFill="0" applyBorder="0" applyAlignment="0" applyProtection="0"/>
  </cellStyleXfs>
  <cellXfs count="32">
    <xf numFmtId="0" fontId="0" fillId="0" borderId="0" xfId="0"/>
    <xf numFmtId="0" fontId="1" fillId="0" borderId="0" xfId="0" applyFont="1" applyAlignment="1">
      <alignment vertical="center" wrapText="1"/>
    </xf>
    <xf numFmtId="0" fontId="4" fillId="0" borderId="2"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43" fontId="5" fillId="0" borderId="6" xfId="1" applyFont="1" applyBorder="1" applyAlignment="1">
      <alignment horizontal="center" vertical="center" wrapText="1"/>
    </xf>
    <xf numFmtId="43" fontId="5" fillId="0" borderId="7" xfId="1" applyFont="1" applyBorder="1" applyAlignment="1">
      <alignment horizontal="center" vertical="center" wrapText="1"/>
    </xf>
    <xf numFmtId="0" fontId="5" fillId="0" borderId="8" xfId="0" applyFont="1" applyBorder="1" applyAlignment="1">
      <alignment horizontal="center" vertical="center" wrapText="1"/>
    </xf>
    <xf numFmtId="0" fontId="5" fillId="0" borderId="1" xfId="0" applyFont="1" applyBorder="1" applyAlignment="1">
      <alignment horizontal="center" vertical="center" wrapText="1"/>
    </xf>
    <xf numFmtId="43" fontId="5" fillId="0" borderId="1" xfId="1" applyFont="1" applyBorder="1" applyAlignment="1">
      <alignment horizontal="center" vertical="center" wrapText="1"/>
    </xf>
    <xf numFmtId="43" fontId="5" fillId="0" borderId="9" xfId="1" applyFont="1" applyBorder="1" applyAlignment="1">
      <alignment horizontal="center" vertical="center" wrapText="1"/>
    </xf>
    <xf numFmtId="0" fontId="1" fillId="0" borderId="1" xfId="0" applyFont="1" applyBorder="1" applyAlignment="1">
      <alignment vertical="center" wrapText="1"/>
    </xf>
    <xf numFmtId="0" fontId="1" fillId="0" borderId="9" xfId="0" applyFont="1" applyBorder="1" applyAlignment="1">
      <alignment vertical="center" wrapText="1"/>
    </xf>
    <xf numFmtId="0" fontId="6" fillId="0" borderId="6" xfId="0" applyFont="1" applyBorder="1" applyAlignment="1">
      <alignment horizontal="justify" vertical="center" wrapText="1"/>
    </xf>
    <xf numFmtId="0" fontId="5" fillId="0" borderId="1" xfId="0" applyFont="1" applyBorder="1" applyAlignment="1">
      <alignment horizontal="justify"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6" xfId="0" applyFont="1" applyBorder="1" applyAlignment="1">
      <alignment horizontal="left" vertical="center" wrapText="1"/>
    </xf>
    <xf numFmtId="0" fontId="5" fillId="0" borderId="11" xfId="0" applyFont="1" applyBorder="1" applyAlignment="1">
      <alignment horizontal="center" vertical="center" wrapText="1"/>
    </xf>
    <xf numFmtId="0" fontId="5" fillId="0" borderId="14" xfId="0" applyFont="1" applyBorder="1" applyAlignment="1">
      <alignment horizontal="justify" vertical="center" wrapText="1"/>
    </xf>
    <xf numFmtId="0" fontId="5" fillId="0" borderId="14" xfId="0" applyFont="1" applyBorder="1" applyAlignment="1">
      <alignment horizontal="center" vertical="center" wrapText="1"/>
    </xf>
    <xf numFmtId="43" fontId="5" fillId="0" borderId="14" xfId="1" applyFont="1" applyBorder="1" applyAlignment="1">
      <alignment horizontal="center" vertical="center" wrapText="1"/>
    </xf>
    <xf numFmtId="43" fontId="5" fillId="0" borderId="12" xfId="1" applyFont="1" applyBorder="1" applyAlignment="1">
      <alignment horizontal="center" vertical="center" wrapText="1"/>
    </xf>
    <xf numFmtId="0" fontId="8" fillId="0" borderId="13" xfId="0" applyFont="1" applyBorder="1" applyAlignment="1">
      <alignment horizontal="center" vertical="center" wrapText="1"/>
    </xf>
    <xf numFmtId="43" fontId="9" fillId="0" borderId="13" xfId="1" applyFont="1" applyBorder="1" applyAlignment="1">
      <alignment horizontal="righ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9" fillId="0" borderId="13" xfId="0" applyFont="1" applyBorder="1" applyAlignment="1">
      <alignment horizontal="right"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F32"/>
  <sheetViews>
    <sheetView tabSelected="1" view="pageLayout" zoomScale="115" zoomScaleSheetLayoutView="90" zoomScalePageLayoutView="115" workbookViewId="0">
      <selection activeCell="B9" sqref="B9"/>
    </sheetView>
  </sheetViews>
  <sheetFormatPr defaultColWidth="9.109375" defaultRowHeight="13.2"/>
  <cols>
    <col min="1" max="1" width="6.5546875" style="1" bestFit="1" customWidth="1"/>
    <col min="2" max="2" width="42.44140625" style="1" customWidth="1"/>
    <col min="3" max="3" width="9.33203125" style="1" customWidth="1"/>
    <col min="4" max="4" width="8" style="1" customWidth="1"/>
    <col min="5" max="5" width="14.33203125" style="1" bestFit="1" customWidth="1"/>
    <col min="6" max="6" width="16.88671875" style="1" customWidth="1"/>
    <col min="7" max="16384" width="9.109375" style="1"/>
  </cols>
  <sheetData>
    <row r="2" spans="1:6" ht="43.5" customHeight="1">
      <c r="A2" s="29" t="s">
        <v>23</v>
      </c>
      <c r="B2" s="29"/>
      <c r="C2" s="29"/>
      <c r="D2" s="29"/>
      <c r="E2" s="29"/>
      <c r="F2" s="29"/>
    </row>
    <row r="4" spans="1:6" ht="17.399999999999999">
      <c r="A4" s="30" t="s">
        <v>24</v>
      </c>
      <c r="B4" s="30"/>
      <c r="C4" s="30"/>
      <c r="D4" s="30"/>
      <c r="E4" s="30"/>
      <c r="F4" s="30"/>
    </row>
    <row r="5" spans="1:6" ht="13.8" thickBot="1"/>
    <row r="6" spans="1:6" ht="14.4" thickBot="1">
      <c r="A6" s="2" t="s">
        <v>3</v>
      </c>
      <c r="B6" s="3" t="s">
        <v>8</v>
      </c>
      <c r="C6" s="4" t="s">
        <v>9</v>
      </c>
      <c r="D6" s="4" t="s">
        <v>4</v>
      </c>
      <c r="E6" s="4" t="s">
        <v>6</v>
      </c>
      <c r="F6" s="5" t="s">
        <v>5</v>
      </c>
    </row>
    <row r="7" spans="1:6" ht="14.4" thickBot="1">
      <c r="A7" s="18"/>
      <c r="B7" s="21" t="s">
        <v>25</v>
      </c>
      <c r="C7" s="19"/>
      <c r="D7" s="19"/>
      <c r="E7" s="19"/>
      <c r="F7" s="20"/>
    </row>
    <row r="8" spans="1:6" ht="141.75" customHeight="1">
      <c r="A8" s="6">
        <v>1</v>
      </c>
      <c r="B8" s="16" t="s">
        <v>37</v>
      </c>
      <c r="C8" s="7">
        <v>3</v>
      </c>
      <c r="D8" s="7" t="s">
        <v>2</v>
      </c>
      <c r="E8" s="8">
        <v>1417500</v>
      </c>
      <c r="F8" s="9">
        <f>C8*E8</f>
        <v>4252500</v>
      </c>
    </row>
    <row r="9" spans="1:6" ht="79.5" customHeight="1">
      <c r="A9" s="10">
        <v>2</v>
      </c>
      <c r="B9" s="17" t="s">
        <v>27</v>
      </c>
      <c r="C9" s="11">
        <v>450</v>
      </c>
      <c r="D9" s="11" t="s">
        <v>1</v>
      </c>
      <c r="E9" s="12">
        <v>2258</v>
      </c>
      <c r="F9" s="13">
        <f>C9*E9</f>
        <v>1016100</v>
      </c>
    </row>
    <row r="10" spans="1:6" ht="55.2">
      <c r="A10" s="10">
        <v>3</v>
      </c>
      <c r="B10" s="17" t="s">
        <v>10</v>
      </c>
      <c r="C10" s="11">
        <v>600</v>
      </c>
      <c r="D10" s="11" t="s">
        <v>1</v>
      </c>
      <c r="E10" s="12">
        <v>4860</v>
      </c>
      <c r="F10" s="13">
        <f t="shared" ref="F10:F31" si="0">C10*E10</f>
        <v>2916000</v>
      </c>
    </row>
    <row r="11" spans="1:6" ht="96.6">
      <c r="A11" s="10">
        <v>4</v>
      </c>
      <c r="B11" s="17" t="s">
        <v>28</v>
      </c>
      <c r="C11" s="11">
        <v>2</v>
      </c>
      <c r="D11" s="11" t="s">
        <v>2</v>
      </c>
      <c r="E11" s="12">
        <v>27000</v>
      </c>
      <c r="F11" s="13">
        <f t="shared" si="0"/>
        <v>54000</v>
      </c>
    </row>
    <row r="12" spans="1:6" ht="41.4">
      <c r="A12" s="10">
        <v>5</v>
      </c>
      <c r="B12" s="17" t="s">
        <v>11</v>
      </c>
      <c r="C12" s="11"/>
      <c r="D12" s="14"/>
      <c r="E12" s="14"/>
      <c r="F12" s="15"/>
    </row>
    <row r="13" spans="1:6" ht="13.8">
      <c r="A13" s="10"/>
      <c r="B13" s="17" t="s">
        <v>15</v>
      </c>
      <c r="C13" s="11">
        <f>80*3</f>
        <v>240</v>
      </c>
      <c r="D13" s="11" t="s">
        <v>1</v>
      </c>
      <c r="E13" s="12">
        <v>3732</v>
      </c>
      <c r="F13" s="13">
        <f>C13*E13</f>
        <v>895680</v>
      </c>
    </row>
    <row r="14" spans="1:6" ht="13.8">
      <c r="A14" s="10"/>
      <c r="B14" s="17" t="s">
        <v>13</v>
      </c>
      <c r="C14" s="11">
        <f>50*3</f>
        <v>150</v>
      </c>
      <c r="D14" s="11" t="s">
        <v>1</v>
      </c>
      <c r="E14" s="12">
        <v>3132</v>
      </c>
      <c r="F14" s="13">
        <f t="shared" si="0"/>
        <v>469800</v>
      </c>
    </row>
    <row r="15" spans="1:6" ht="43.8">
      <c r="A15" s="10">
        <v>6</v>
      </c>
      <c r="B15" s="17" t="s">
        <v>12</v>
      </c>
      <c r="C15" s="11"/>
      <c r="D15" s="14"/>
      <c r="E15" s="14"/>
      <c r="F15" s="15"/>
    </row>
    <row r="16" spans="1:6" ht="13.8">
      <c r="A16" s="10"/>
      <c r="B16" s="17" t="s">
        <v>16</v>
      </c>
      <c r="C16" s="11">
        <f>2*3</f>
        <v>6</v>
      </c>
      <c r="D16" s="11" t="s">
        <v>0</v>
      </c>
      <c r="E16" s="12">
        <v>8768</v>
      </c>
      <c r="F16" s="13">
        <f>C16*E16</f>
        <v>52608</v>
      </c>
    </row>
    <row r="17" spans="1:6" ht="13.8">
      <c r="A17" s="10"/>
      <c r="B17" s="17" t="s">
        <v>17</v>
      </c>
      <c r="C17" s="11">
        <f>2*3</f>
        <v>6</v>
      </c>
      <c r="D17" s="11" t="s">
        <v>0</v>
      </c>
      <c r="E17" s="12">
        <v>6765</v>
      </c>
      <c r="F17" s="13">
        <f t="shared" ref="F17" si="1">C17*E17</f>
        <v>40590</v>
      </c>
    </row>
    <row r="18" spans="1:6" ht="41.4">
      <c r="A18" s="10">
        <v>7</v>
      </c>
      <c r="B18" s="17" t="s">
        <v>19</v>
      </c>
      <c r="C18" s="11">
        <v>3</v>
      </c>
      <c r="D18" s="11" t="s">
        <v>0</v>
      </c>
      <c r="E18" s="12">
        <v>75960</v>
      </c>
      <c r="F18" s="13">
        <f t="shared" si="0"/>
        <v>227880</v>
      </c>
    </row>
    <row r="19" spans="1:6" ht="41.4">
      <c r="A19" s="10">
        <v>8</v>
      </c>
      <c r="B19" s="17" t="s">
        <v>29</v>
      </c>
      <c r="C19" s="11">
        <v>1</v>
      </c>
      <c r="D19" s="11" t="s">
        <v>0</v>
      </c>
      <c r="E19" s="12">
        <v>300000</v>
      </c>
      <c r="F19" s="13">
        <f t="shared" si="0"/>
        <v>300000</v>
      </c>
    </row>
    <row r="20" spans="1:6" ht="41.4">
      <c r="A20" s="10">
        <v>9</v>
      </c>
      <c r="B20" s="17" t="s">
        <v>21</v>
      </c>
      <c r="C20" s="11">
        <v>3</v>
      </c>
      <c r="D20" s="11" t="s">
        <v>0</v>
      </c>
      <c r="E20" s="12">
        <v>56160</v>
      </c>
      <c r="F20" s="13">
        <f t="shared" si="0"/>
        <v>168480</v>
      </c>
    </row>
    <row r="21" spans="1:6" ht="41.4">
      <c r="A21" s="10">
        <v>10</v>
      </c>
      <c r="B21" s="17" t="s">
        <v>30</v>
      </c>
      <c r="C21" s="11">
        <v>3</v>
      </c>
      <c r="D21" s="11" t="s">
        <v>0</v>
      </c>
      <c r="E21" s="12">
        <v>15000</v>
      </c>
      <c r="F21" s="13">
        <f>C21*E21</f>
        <v>45000</v>
      </c>
    </row>
    <row r="22" spans="1:6" ht="41.4">
      <c r="A22" s="10">
        <v>11</v>
      </c>
      <c r="B22" s="17" t="s">
        <v>31</v>
      </c>
      <c r="C22" s="11">
        <v>3</v>
      </c>
      <c r="D22" s="11" t="s">
        <v>0</v>
      </c>
      <c r="E22" s="12">
        <v>12000</v>
      </c>
      <c r="F22" s="13">
        <f>C22*E22</f>
        <v>36000</v>
      </c>
    </row>
    <row r="23" spans="1:6" ht="41.4">
      <c r="A23" s="10">
        <v>12</v>
      </c>
      <c r="B23" s="17" t="s">
        <v>32</v>
      </c>
      <c r="C23" s="11">
        <v>3</v>
      </c>
      <c r="D23" s="11" t="s">
        <v>0</v>
      </c>
      <c r="E23" s="12">
        <v>5000</v>
      </c>
      <c r="F23" s="13">
        <f t="shared" si="0"/>
        <v>15000</v>
      </c>
    </row>
    <row r="24" spans="1:6" ht="27.6">
      <c r="A24" s="10">
        <v>13</v>
      </c>
      <c r="B24" s="17" t="s">
        <v>33</v>
      </c>
      <c r="C24" s="11">
        <f>24*3</f>
        <v>72</v>
      </c>
      <c r="D24" s="11" t="s">
        <v>0</v>
      </c>
      <c r="E24" s="12">
        <v>5000</v>
      </c>
      <c r="F24" s="13">
        <f t="shared" si="0"/>
        <v>360000</v>
      </c>
    </row>
    <row r="25" spans="1:6" ht="27.6">
      <c r="A25" s="10">
        <v>14</v>
      </c>
      <c r="B25" s="17" t="s">
        <v>34</v>
      </c>
      <c r="C25" s="11">
        <v>6</v>
      </c>
      <c r="D25" s="11" t="s">
        <v>0</v>
      </c>
      <c r="E25" s="12">
        <v>10000</v>
      </c>
      <c r="F25" s="13">
        <f t="shared" si="0"/>
        <v>60000</v>
      </c>
    </row>
    <row r="26" spans="1:6" ht="27.6">
      <c r="A26" s="10">
        <v>15</v>
      </c>
      <c r="B26" s="17" t="s">
        <v>35</v>
      </c>
      <c r="C26" s="11">
        <f>12*3</f>
        <v>36</v>
      </c>
      <c r="D26" s="11" t="s">
        <v>0</v>
      </c>
      <c r="E26" s="12">
        <v>3500</v>
      </c>
      <c r="F26" s="13">
        <f t="shared" si="0"/>
        <v>126000</v>
      </c>
    </row>
    <row r="27" spans="1:6" ht="13.8">
      <c r="A27" s="10"/>
      <c r="B27" s="17" t="s">
        <v>15</v>
      </c>
      <c r="C27" s="11">
        <v>72</v>
      </c>
      <c r="D27" s="11" t="s">
        <v>7</v>
      </c>
      <c r="E27" s="12">
        <v>500</v>
      </c>
      <c r="F27" s="13">
        <f>C27*E27</f>
        <v>36000</v>
      </c>
    </row>
    <row r="28" spans="1:6" ht="13.8">
      <c r="A28" s="10"/>
      <c r="B28" s="17" t="s">
        <v>13</v>
      </c>
      <c r="C28" s="11">
        <v>36</v>
      </c>
      <c r="D28" s="11" t="s">
        <v>7</v>
      </c>
      <c r="E28" s="12">
        <v>400</v>
      </c>
      <c r="F28" s="13">
        <f t="shared" si="0"/>
        <v>14400</v>
      </c>
    </row>
    <row r="29" spans="1:6" ht="13.8">
      <c r="A29" s="10"/>
      <c r="B29" s="17" t="s">
        <v>18</v>
      </c>
      <c r="C29" s="11">
        <v>6</v>
      </c>
      <c r="D29" s="11" t="s">
        <v>7</v>
      </c>
      <c r="E29" s="12">
        <v>3000</v>
      </c>
      <c r="F29" s="13">
        <f t="shared" si="0"/>
        <v>18000</v>
      </c>
    </row>
    <row r="30" spans="1:6" ht="55.2">
      <c r="A30" s="10">
        <v>16</v>
      </c>
      <c r="B30" s="17" t="s">
        <v>22</v>
      </c>
      <c r="C30" s="11">
        <v>1</v>
      </c>
      <c r="D30" s="11" t="s">
        <v>20</v>
      </c>
      <c r="E30" s="12">
        <v>50000</v>
      </c>
      <c r="F30" s="13">
        <f t="shared" si="0"/>
        <v>50000</v>
      </c>
    </row>
    <row r="31" spans="1:6" ht="69">
      <c r="A31" s="22">
        <v>17</v>
      </c>
      <c r="B31" s="23" t="s">
        <v>36</v>
      </c>
      <c r="C31" s="24">
        <v>30</v>
      </c>
      <c r="D31" s="24" t="s">
        <v>14</v>
      </c>
      <c r="E31" s="25">
        <v>18000</v>
      </c>
      <c r="F31" s="26">
        <f t="shared" si="0"/>
        <v>540000</v>
      </c>
    </row>
    <row r="32" spans="1:6" ht="19.5" customHeight="1">
      <c r="A32" s="27"/>
      <c r="B32" s="31" t="s">
        <v>26</v>
      </c>
      <c r="C32" s="31"/>
      <c r="D32" s="31"/>
      <c r="E32" s="31"/>
      <c r="F32" s="28">
        <f>SUM(F8:F31)</f>
        <v>11694038</v>
      </c>
    </row>
  </sheetData>
  <mergeCells count="3">
    <mergeCell ref="A2:F2"/>
    <mergeCell ref="A4:F4"/>
    <mergeCell ref="B32:E32"/>
  </mergeCells>
  <pageMargins left="0.70866141732283472" right="0.39370078740157483" top="0.6" bottom="0.33" header="0.31496062992125984" footer="0.16"/>
  <pageSetup paperSize="9" scale="95" orientation="portrait" r:id="rId1"/>
  <headerFooter>
    <oddFooter>&amp;R&amp;P</oddFooter>
  </headerFooter>
  <rowBreaks count="1" manualBreakCount="1">
    <brk id="1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Schedule B</vt:lpstr>
      <vt:lpstr>'Schedule 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ASAD</dc:creator>
  <cp:lastModifiedBy>SAQIB ZAI</cp:lastModifiedBy>
  <cp:lastPrinted>2016-04-05T06:23:46Z</cp:lastPrinted>
  <dcterms:created xsi:type="dcterms:W3CDTF">2002-10-31T01:44:56Z</dcterms:created>
  <dcterms:modified xsi:type="dcterms:W3CDTF">2016-04-05T19:10:04Z</dcterms:modified>
</cp:coreProperties>
</file>