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 activeTab="1"/>
  </bookViews>
  <sheets>
    <sheet name="MARCH NIT 2016" sheetId="6" r:id="rId1"/>
    <sheet name="MARCH NIT 2016 (2)" sheetId="7" r:id="rId2"/>
  </sheets>
  <definedNames>
    <definedName name="_xlnm.Print_Area" localSheetId="0">'MARCH NIT 2016'!$A$1:$G$313</definedName>
    <definedName name="_xlnm.Print_Area" localSheetId="1">'MARCH NIT 2016 (2)'!$A$1:$G$257</definedName>
    <definedName name="_xlnm.Print_Titles" localSheetId="0">'MARCH NIT 2016'!$7:$8</definedName>
    <definedName name="_xlnm.Print_Titles" localSheetId="1">'MARCH NIT 2016 (2)'!$3:$4</definedName>
  </definedNames>
  <calcPr calcId="125725"/>
  <fileRecoveryPr repairLoad="1"/>
</workbook>
</file>

<file path=xl/calcChain.xml><?xml version="1.0" encoding="utf-8"?>
<calcChain xmlns="http://schemas.openxmlformats.org/spreadsheetml/2006/main">
  <c r="I203" i="7"/>
  <c r="E203"/>
  <c r="I188"/>
  <c r="E188"/>
  <c r="E143"/>
  <c r="I143"/>
  <c r="I247"/>
  <c r="E247"/>
  <c r="I245"/>
  <c r="E245"/>
  <c r="I243"/>
  <c r="E243"/>
  <c r="E241"/>
  <c r="I241"/>
  <c r="I239"/>
  <c r="E239"/>
  <c r="I234"/>
  <c r="E234"/>
  <c r="I237"/>
  <c r="E237"/>
  <c r="I230"/>
  <c r="E230"/>
  <c r="I236"/>
  <c r="E236"/>
  <c r="I232"/>
  <c r="E232"/>
  <c r="I229"/>
  <c r="E229"/>
  <c r="I227"/>
  <c r="E227"/>
  <c r="I225"/>
  <c r="E225"/>
  <c r="I224"/>
  <c r="E224"/>
  <c r="I222"/>
  <c r="E222"/>
  <c r="I220"/>
  <c r="E220"/>
  <c r="I218"/>
  <c r="E218"/>
  <c r="I216"/>
  <c r="E216"/>
  <c r="E215"/>
  <c r="I213"/>
  <c r="E213"/>
  <c r="I211"/>
  <c r="E211"/>
  <c r="I209"/>
  <c r="E209"/>
  <c r="I207"/>
  <c r="E207"/>
  <c r="I205"/>
  <c r="E205"/>
  <c r="I202"/>
  <c r="E202"/>
  <c r="E200"/>
  <c r="I198"/>
  <c r="E198"/>
  <c r="E197"/>
  <c r="I195"/>
  <c r="E195"/>
  <c r="I193"/>
  <c r="E193"/>
  <c r="E192"/>
  <c r="I190"/>
  <c r="E190"/>
  <c r="I187"/>
  <c r="E187"/>
  <c r="I185"/>
  <c r="E185"/>
  <c r="E184"/>
  <c r="J182"/>
  <c r="I182"/>
  <c r="E182"/>
  <c r="E181"/>
  <c r="E180"/>
  <c r="I178"/>
  <c r="E178"/>
  <c r="I176"/>
  <c r="E176"/>
  <c r="I174"/>
  <c r="E174"/>
  <c r="E172"/>
  <c r="E170"/>
  <c r="J168"/>
  <c r="I168"/>
  <c r="E168"/>
  <c r="E167"/>
  <c r="I165"/>
  <c r="E165"/>
  <c r="I164"/>
  <c r="E164"/>
  <c r="I162"/>
  <c r="E162"/>
  <c r="I160"/>
  <c r="E160"/>
  <c r="I158"/>
  <c r="E158"/>
  <c r="E157"/>
  <c r="I155"/>
  <c r="E155"/>
  <c r="E154"/>
  <c r="I152"/>
  <c r="E152"/>
  <c r="I150"/>
  <c r="E150"/>
  <c r="I148"/>
  <c r="E148"/>
  <c r="E147"/>
  <c r="I145"/>
  <c r="E145"/>
  <c r="E142"/>
  <c r="I140"/>
  <c r="E140"/>
  <c r="E139"/>
  <c r="I137"/>
  <c r="E137"/>
  <c r="I135"/>
  <c r="E135"/>
  <c r="I133"/>
  <c r="E133"/>
  <c r="J132"/>
  <c r="E132"/>
  <c r="I130"/>
  <c r="E130"/>
  <c r="I128"/>
  <c r="E128"/>
  <c r="E126"/>
  <c r="I124"/>
  <c r="E124"/>
  <c r="I122"/>
  <c r="E122"/>
  <c r="E121"/>
  <c r="J119"/>
  <c r="I119"/>
  <c r="E119"/>
  <c r="E118"/>
  <c r="I116"/>
  <c r="E116"/>
  <c r="I114"/>
  <c r="E114"/>
  <c r="I112"/>
  <c r="E112"/>
  <c r="I110"/>
  <c r="E110"/>
  <c r="I108"/>
  <c r="E108"/>
  <c r="I106"/>
  <c r="E106"/>
  <c r="I104"/>
  <c r="E104"/>
  <c r="I102"/>
  <c r="E102"/>
  <c r="I100"/>
  <c r="E100"/>
  <c r="I98"/>
  <c r="E98"/>
  <c r="I96"/>
  <c r="E96"/>
  <c r="I94"/>
  <c r="E94"/>
  <c r="I92"/>
  <c r="E92"/>
  <c r="I90"/>
  <c r="E90"/>
  <c r="I88"/>
  <c r="E88"/>
  <c r="I86"/>
  <c r="E86"/>
  <c r="I84"/>
  <c r="E84"/>
  <c r="I82"/>
  <c r="E82"/>
  <c r="I80"/>
  <c r="E80"/>
  <c r="I78"/>
  <c r="E78"/>
  <c r="I76"/>
  <c r="E76"/>
  <c r="I74"/>
  <c r="E74"/>
  <c r="J72"/>
  <c r="I72"/>
  <c r="E72"/>
  <c r="E71"/>
  <c r="J69"/>
  <c r="I69"/>
  <c r="E69"/>
  <c r="E68"/>
  <c r="I66"/>
  <c r="E66"/>
  <c r="E65"/>
  <c r="I63"/>
  <c r="E63"/>
  <c r="I61"/>
  <c r="E61"/>
  <c r="E60"/>
  <c r="I58"/>
  <c r="E58"/>
  <c r="E56"/>
  <c r="I54"/>
  <c r="E54"/>
  <c r="I52"/>
  <c r="E52"/>
  <c r="E51"/>
  <c r="I49"/>
  <c r="E49"/>
  <c r="E48"/>
  <c r="I46"/>
  <c r="E46"/>
  <c r="E44"/>
  <c r="E42"/>
  <c r="E40"/>
  <c r="E38"/>
  <c r="E36"/>
  <c r="E34"/>
  <c r="E32"/>
  <c r="E30"/>
  <c r="E28"/>
  <c r="E26"/>
  <c r="E24"/>
  <c r="I22"/>
  <c r="E22"/>
  <c r="E20"/>
  <c r="E18"/>
  <c r="J16"/>
  <c r="I16"/>
  <c r="E16"/>
  <c r="E15"/>
  <c r="J13"/>
  <c r="I13"/>
  <c r="E13"/>
  <c r="E12"/>
  <c r="E10"/>
  <c r="E7"/>
  <c r="L260" i="6"/>
  <c r="I187" l="1"/>
  <c r="I249"/>
  <c r="E249"/>
  <c r="E187"/>
  <c r="I258"/>
  <c r="I255"/>
  <c r="I253"/>
  <c r="I251"/>
  <c r="I248"/>
  <c r="I246"/>
  <c r="I244"/>
  <c r="I242"/>
  <c r="I240"/>
  <c r="I237"/>
  <c r="I235"/>
  <c r="I233"/>
  <c r="I231"/>
  <c r="I229"/>
  <c r="I227"/>
  <c r="I224"/>
  <c r="I221"/>
  <c r="I218"/>
  <c r="I216"/>
  <c r="I213"/>
  <c r="I211"/>
  <c r="I209"/>
  <c r="I206"/>
  <c r="J206"/>
  <c r="I202"/>
  <c r="I200"/>
  <c r="I198"/>
  <c r="I196"/>
  <c r="I193"/>
  <c r="I190"/>
  <c r="I186"/>
  <c r="I184"/>
  <c r="I182"/>
  <c r="I180"/>
  <c r="I177"/>
  <c r="I174"/>
  <c r="I172"/>
  <c r="I170"/>
  <c r="I167"/>
  <c r="I165"/>
  <c r="I162"/>
  <c r="I159"/>
  <c r="I157"/>
  <c r="I155"/>
  <c r="J154"/>
  <c r="I152"/>
  <c r="I150"/>
  <c r="I148"/>
  <c r="I145"/>
  <c r="I143"/>
  <c r="I140"/>
  <c r="J140"/>
  <c r="I137"/>
  <c r="I135"/>
  <c r="I133"/>
  <c r="I131"/>
  <c r="I129"/>
  <c r="I127"/>
  <c r="I125"/>
  <c r="I123"/>
  <c r="I121"/>
  <c r="I119"/>
  <c r="I117"/>
  <c r="I115"/>
  <c r="I113"/>
  <c r="I111"/>
  <c r="I109"/>
  <c r="I107"/>
  <c r="I105"/>
  <c r="I103"/>
  <c r="I101"/>
  <c r="I99"/>
  <c r="I97"/>
  <c r="I95"/>
  <c r="I93"/>
  <c r="I91"/>
  <c r="J91"/>
  <c r="I88"/>
  <c r="J88"/>
  <c r="I85"/>
  <c r="I82"/>
  <c r="I80"/>
  <c r="I77"/>
  <c r="I75"/>
  <c r="J75" s="1"/>
  <c r="I72"/>
  <c r="I69"/>
  <c r="I66"/>
  <c r="I63"/>
  <c r="I61"/>
  <c r="I58"/>
  <c r="I55"/>
  <c r="I52"/>
  <c r="I49"/>
  <c r="I46"/>
  <c r="I43"/>
  <c r="I40"/>
  <c r="I37"/>
  <c r="I34"/>
  <c r="I31"/>
  <c r="I28"/>
  <c r="I26"/>
  <c r="I23"/>
  <c r="I20"/>
  <c r="I17"/>
  <c r="I14"/>
  <c r="I71"/>
  <c r="E240"/>
  <c r="E221"/>
  <c r="E216"/>
  <c r="E209"/>
  <c r="E180"/>
  <c r="E177"/>
  <c r="E170"/>
  <c r="E165"/>
  <c r="E162"/>
  <c r="E155"/>
  <c r="E148"/>
  <c r="E143"/>
  <c r="E85"/>
  <c r="E80"/>
  <c r="E14"/>
  <c r="E13"/>
  <c r="E11"/>
  <c r="E258"/>
  <c r="E255"/>
  <c r="E253"/>
  <c r="E251"/>
  <c r="E186"/>
  <c r="E184" l="1"/>
  <c r="E182"/>
  <c r="E133"/>
  <c r="E131"/>
  <c r="E129"/>
  <c r="E127"/>
  <c r="E125"/>
  <c r="E123"/>
  <c r="E121"/>
  <c r="E119"/>
  <c r="E117"/>
  <c r="E115"/>
  <c r="E113"/>
  <c r="E111"/>
  <c r="E109"/>
  <c r="E107"/>
  <c r="E105"/>
  <c r="E103"/>
  <c r="E101"/>
  <c r="E99"/>
  <c r="E97"/>
  <c r="E95"/>
  <c r="E93"/>
  <c r="E91"/>
  <c r="E90"/>
  <c r="E88"/>
  <c r="E87"/>
  <c r="E84"/>
  <c r="E82"/>
  <c r="E79"/>
  <c r="E77"/>
  <c r="E75"/>
  <c r="E74"/>
  <c r="K72"/>
  <c r="E72"/>
  <c r="E71"/>
  <c r="E69"/>
  <c r="E68"/>
  <c r="E66"/>
  <c r="E65"/>
  <c r="E63"/>
  <c r="K61"/>
  <c r="E61"/>
  <c r="E60"/>
  <c r="E58"/>
  <c r="E57"/>
  <c r="E55"/>
  <c r="E54"/>
  <c r="E52"/>
  <c r="E51"/>
  <c r="E49"/>
  <c r="E48"/>
  <c r="E46"/>
  <c r="E45"/>
  <c r="E43"/>
  <c r="E42"/>
  <c r="E40"/>
  <c r="E39"/>
  <c r="J31"/>
  <c r="E248"/>
  <c r="E246"/>
  <c r="E244"/>
  <c r="E242"/>
  <c r="E239"/>
  <c r="E237"/>
  <c r="E235"/>
  <c r="E233"/>
  <c r="E231"/>
  <c r="E229"/>
  <c r="E227"/>
  <c r="E224"/>
  <c r="E223"/>
  <c r="E220"/>
  <c r="E218"/>
  <c r="E215"/>
  <c r="E213"/>
  <c r="E211"/>
  <c r="E208"/>
  <c r="E206"/>
  <c r="E205"/>
  <c r="E204"/>
  <c r="E202"/>
  <c r="E200"/>
  <c r="E198"/>
  <c r="E193"/>
  <c r="E192"/>
  <c r="E190"/>
  <c r="E189"/>
  <c r="E179"/>
  <c r="E176"/>
  <c r="E174"/>
  <c r="E172"/>
  <c r="E169"/>
  <c r="E167"/>
  <c r="E164"/>
  <c r="E161"/>
  <c r="E159"/>
  <c r="E157"/>
  <c r="E154"/>
  <c r="E152"/>
  <c r="E150"/>
  <c r="E147"/>
  <c r="E145"/>
  <c r="E142"/>
  <c r="E140"/>
  <c r="E139"/>
  <c r="E137"/>
  <c r="E135"/>
  <c r="E37"/>
  <c r="E36"/>
  <c r="E34"/>
  <c r="E33"/>
  <c r="E31"/>
  <c r="E30"/>
  <c r="E28"/>
  <c r="E26"/>
  <c r="E25"/>
  <c r="E23"/>
  <c r="E22"/>
  <c r="E20"/>
  <c r="E19"/>
  <c r="E17"/>
  <c r="E16"/>
  <c r="J193"/>
  <c r="J190"/>
  <c r="K196"/>
  <c r="E196"/>
  <c r="E195"/>
  <c r="J34"/>
  <c r="J26"/>
  <c r="J23"/>
  <c r="J17"/>
  <c r="J20"/>
</calcChain>
</file>

<file path=xl/sharedStrings.xml><?xml version="1.0" encoding="utf-8"?>
<sst xmlns="http://schemas.openxmlformats.org/spreadsheetml/2006/main" count="1329" uniqueCount="293">
  <si>
    <t>OFFICE OF THE</t>
  </si>
  <si>
    <t>EXECUTIVE ENGINEER BUILDINGS DIVISION SUKKUR PH: 071-9310105</t>
  </si>
  <si>
    <t xml:space="preserve">                           The Sealed Tender's on B-I &amp; B-II forms are invited, from the persons / Contractors / Companies as well as pre-qualified firms for the following works as per PPRA Rules.</t>
  </si>
  <si>
    <t>S. NO.</t>
  </si>
  <si>
    <t>NAME OF WORK</t>
  </si>
  <si>
    <t>ESTIMATED COST IN MILLION</t>
  </si>
  <si>
    <t>TENDER FEE  NON -REFUNDABLE</t>
  </si>
  <si>
    <t>COMPLETION PERIOD</t>
  </si>
  <si>
    <t>1</t>
  </si>
  <si>
    <t>i)</t>
  </si>
  <si>
    <t>Civil Work</t>
  </si>
  <si>
    <t>2</t>
  </si>
  <si>
    <t>ii)</t>
  </si>
  <si>
    <t xml:space="preserve">Electric Work </t>
  </si>
  <si>
    <t>3</t>
  </si>
  <si>
    <t>4</t>
  </si>
  <si>
    <t>Electric Work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</si>
  <si>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</si>
  <si>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</si>
  <si>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</si>
  <si>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</si>
  <si>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</si>
  <si>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</si>
  <si>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</si>
  <si>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</si>
  <si>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</si>
  <si>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</si>
  <si>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</si>
  <si>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</si>
  <si>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</si>
  <si>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</si>
  <si>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</si>
  <si>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</si>
  <si>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</si>
  <si>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</si>
  <si>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</si>
  <si>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</si>
  <si>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S. No.</t>
  </si>
  <si>
    <t xml:space="preserve">Details </t>
  </si>
  <si>
    <t xml:space="preserve">First Date </t>
  </si>
  <si>
    <r>
      <t>In Case of Non receipt of tenders 2</t>
    </r>
    <r>
      <rPr>
        <b/>
        <vertAlign val="superscript"/>
        <sz val="10"/>
        <rFont val="Times New Roman"/>
        <family val="1"/>
      </rPr>
      <t>nd</t>
    </r>
    <r>
      <rPr>
        <b/>
        <sz val="10"/>
        <rFont val="Times New Roman"/>
        <family val="1"/>
      </rPr>
      <t xml:space="preserve"> Date </t>
    </r>
  </si>
  <si>
    <t xml:space="preserve">The date of  issue of tenders by 1:00 PM </t>
  </si>
  <si>
    <t xml:space="preserve">The tender will be received back (1:00 PM) &amp; opened on same date (2:00 PM) </t>
  </si>
  <si>
    <t>EXECUTIVE ENGINEER</t>
  </si>
  <si>
    <t>BUILDINGS DIVISION</t>
  </si>
  <si>
    <t>SUKKUR</t>
  </si>
  <si>
    <t>Terms &amp; conditions of the tenders</t>
  </si>
  <si>
    <t>The terms &amp; condition of the contract &amp; the blank tenders can be seen in office of the undersigned on payment of tenders fee (Non-Refundable) shown against each work together with call deposit of the scheduled bank located in Pakistan in favour of Executive Engineer Buildings Division Sukkur.</t>
  </si>
  <si>
    <t>Conditional tender will not be accepted.</t>
  </si>
  <si>
    <t>The Blank tenders / documents will be available for the interested persons / Contractors from the 1st of the publication till the date of closing.</t>
  </si>
  <si>
    <t xml:space="preserve">In case of the undersigned is out of Head quarter, the tenders shall be opened on the date of his return at 2:00 PM.  </t>
  </si>
  <si>
    <t xml:space="preserve">The competent authority reserved the right to reject any are all tenders with assigning the reason thereof as per provision of SPPRA Rules. </t>
  </si>
  <si>
    <t xml:space="preserve">The details of eligibility for participation in the tenders are as under: -    </t>
  </si>
  <si>
    <t xml:space="preserve">ii). </t>
  </si>
  <si>
    <t xml:space="preserve">The Bio-Data of Engineers &amp; Technical Staff who will work together with firm. </t>
  </si>
  <si>
    <t>iii)</t>
  </si>
  <si>
    <t xml:space="preserve">Issued Certificate from the undersigned / documentary evidence of the complete works satisfactory working. </t>
  </si>
  <si>
    <t>iv)</t>
  </si>
  <si>
    <t xml:space="preserve">List of every work completed &amp; copy of work order. </t>
  </si>
  <si>
    <t>v)</t>
  </si>
  <si>
    <t xml:space="preserve">List of available machinery &amp; equipments and owner ship certificate which shows the rate of bank along with bank statement.  </t>
  </si>
  <si>
    <t xml:space="preserve">Registration with Income Tax Department, (N.T.N Certificate) and copy of CNIC. </t>
  </si>
  <si>
    <t xml:space="preserve">Such affidavit which shows that firm is not involved in any case. </t>
  </si>
  <si>
    <t xml:space="preserve">Such affidavit which shows that firm / contractor has not been black listed form any agency. </t>
  </si>
  <si>
    <t xml:space="preserve">Such affidavit which shows that documents / details / information submitted is correct &amp; true. </t>
  </si>
  <si>
    <t>Such affidavit for power of attorney of its director / proprietor or other power of attorney in shape of civil proprietor will be given in case of firm partner / partner ship deed.</t>
  </si>
  <si>
    <t>Copy forwarded to:-</t>
  </si>
  <si>
    <t xml:space="preserve">The Secretary, Information Technology, Government of Sindh Secretariat No. 6, @ Karachi, along-with copies of N.I.T's for favour of information and placing them on the Web Site of Sindh Government.  </t>
  </si>
  <si>
    <t>The Secretary to Government of Sindh Works &amp; Services Department Karachi, for favour of information.</t>
  </si>
  <si>
    <t>The Chief Engineer (Buildings) Sukkur, Works &amp; Service Department, Government of Sindh Sukkur, for favour of information</t>
  </si>
  <si>
    <t xml:space="preserve">The Commissioner Sukkur Division Sukkur, for favour of Information. </t>
  </si>
  <si>
    <t>The Director (CB) Government of Sindh Public Procurement, Regulatory Authority, with the request to hoist the N.I.T on SPPRA website.</t>
  </si>
  <si>
    <t xml:space="preserve">(Seven Copies) are forwarded to the Director of Information Public Relation Department (Advertisement) Block-96 Sindh Secretariat Karachi, for publication in News Papers Specially in "English'" Urdu" and "Sindhi".    </t>
  </si>
  <si>
    <t xml:space="preserve">The Deputy Commissioner Sukkur , for favour of Information. </t>
  </si>
  <si>
    <t>The Assistant Engineer (Buildings) Sukkur / Rohri / Pano Akil &amp; Electric Sukkur, for information.</t>
  </si>
  <si>
    <t>Copy to Notice Board &amp; Drawing Branch / HC / (Local).</t>
  </si>
  <si>
    <t>25</t>
  </si>
  <si>
    <t>26</t>
  </si>
  <si>
    <t>27</t>
  </si>
  <si>
    <t>30</t>
  </si>
  <si>
    <t>31</t>
  </si>
  <si>
    <t>32</t>
  </si>
  <si>
    <t>28</t>
  </si>
  <si>
    <t>29</t>
  </si>
  <si>
    <t>33</t>
  </si>
  <si>
    <t>NEW ADP 2015-16</t>
  </si>
  <si>
    <t>Construction of Dispensary @ Village Baiji Taluka Pano Akil.</t>
  </si>
  <si>
    <t>Construction of Dispensary @ Village Arazi Saidki Taluka Pnao Akil.</t>
  </si>
  <si>
    <t>Construction of Dispensary @ Village Najam Bugti Taluka Pnao Akil.</t>
  </si>
  <si>
    <t>Construction of Dispensary @ Village Qabil Mahtam Taluka Pnao Akil.</t>
  </si>
  <si>
    <t>Construction of Dispensary @ Village Manzoor Metlo Taluka Pnao Akil.</t>
  </si>
  <si>
    <t>Construction of Dispensary @ Village Moule Dino Mirbahar Taluka Pnao Akil.</t>
  </si>
  <si>
    <t>Construction of Dispensary @ Village Chodio Wago Taluka Pnao Akil.</t>
  </si>
  <si>
    <t>Construction of Dispensary @  Gulshan Chouhan (UC-13) Gul-e-Iqbal Sukkur.</t>
  </si>
  <si>
    <t>Construction of Dispensary / Health Unit @ Village Rabu Mako in the name of karima Gulshan Mohammad Maka Government Dispensary (UC-14) Sukkur.</t>
  </si>
  <si>
    <t>Construction of Dispensary @ Village Ahmed Din Shar taluka Pano Akil.</t>
  </si>
  <si>
    <t>Construction of Dispensary @ Village Waryam Jatoi Taluka Pano AKil</t>
  </si>
  <si>
    <t>Construction of Dispensary Building @ Village Garho Goth Taluka Rohri.</t>
  </si>
  <si>
    <t>Renovation of Taluka Hospital Pano Akil.</t>
  </si>
  <si>
    <t>Additional Works Stadium Pano Akil.</t>
  </si>
  <si>
    <t>Construction of Public Library @ Pano Akil.</t>
  </si>
  <si>
    <t>Construction of Cultural Hall at Dargah Kalmi Qurani at Salehpat.</t>
  </si>
  <si>
    <t>Construction of Sasting Hall @ San Also Ram Mandar Bashirabad Pano Akil.</t>
  </si>
  <si>
    <t>Enhencement of Compound Wall Hindu Masan Pano Akil.</t>
  </si>
  <si>
    <t>Renovation of Jeewan Dara Mandar near Degree College Baiji Pano Akil.</t>
  </si>
  <si>
    <t>Renovation of Dal Darbar Mandar Pano Akil.</t>
  </si>
  <si>
    <t>34</t>
  </si>
  <si>
    <t>35</t>
  </si>
  <si>
    <t>Renovation of Wall Main Gate &amp; Musafir Khana @ Dargah Hazrat Hussain Shaheed UC-16 Sukkur.</t>
  </si>
  <si>
    <t>36</t>
  </si>
  <si>
    <t>37</t>
  </si>
  <si>
    <t>Renovation of Dargah Pir Badal Sheer Bukhari Bathroom, Lighting, Musafirkhana UC-18 Bachal Shah Sukkur.</t>
  </si>
  <si>
    <t>38</t>
  </si>
  <si>
    <t>39</t>
  </si>
  <si>
    <t>40</t>
  </si>
  <si>
    <t>41</t>
  </si>
  <si>
    <t>Construction of CC Block Bismillah Shah Street @ Shaikh Mohalla UC-21 Rohri.</t>
  </si>
  <si>
    <t>42</t>
  </si>
  <si>
    <t>Construction of CC Drain &amp; Paver Block in Agriculture Colony UC-17 Arain.</t>
  </si>
  <si>
    <t>43</t>
  </si>
  <si>
    <t>44</t>
  </si>
  <si>
    <t>Construction of CC Block &amp; Drainage @ Bedal Bekus Colony UC-22 Rohri.</t>
  </si>
  <si>
    <t>45</t>
  </si>
  <si>
    <t>Construction of CC Block &amp; Drainage @ New Yard UC-22 Bedal Bekus Rohri.</t>
  </si>
  <si>
    <t>46</t>
  </si>
  <si>
    <t>Construction of CC Pavers &amp; Drainage System @ Village Haroon Jatoi UC-37 Hingoro Pano Akil.</t>
  </si>
  <si>
    <t>47</t>
  </si>
  <si>
    <t>Construction of CC Pavers &amp; Drainage System @ Village Wahid Bux Siyal UC-37 Hingoro Pano Akil.</t>
  </si>
  <si>
    <t>48</t>
  </si>
  <si>
    <t>Construction of CC Block &amp; Pavers &amp; Drainage System Form Mahar Mohalla &amp; Sardar Din Mohammad UC-38 Sanghi Pano Akil.</t>
  </si>
  <si>
    <t>49</t>
  </si>
  <si>
    <t>50</t>
  </si>
  <si>
    <t>Construction of CC Block &amp; Drainage System @ Channa Mohalla UC-38 Sanghi Pano Akil.</t>
  </si>
  <si>
    <t>51</t>
  </si>
  <si>
    <t>Construction of CC Block &amp; Drainage System @ Mangi Mohalla Meeranpur Sadki UC-38 Sanghi Pano Akil.</t>
  </si>
  <si>
    <t>52</t>
  </si>
  <si>
    <t>Construction of CC Block (500ft) to Karamullah Shah Otaq UC-40 Nouraja Pano Akil.</t>
  </si>
  <si>
    <t>53</t>
  </si>
  <si>
    <t>54</t>
  </si>
  <si>
    <t>55</t>
  </si>
  <si>
    <t>56</t>
  </si>
  <si>
    <t>57</t>
  </si>
  <si>
    <t>58</t>
  </si>
  <si>
    <t>EARNEST MONEY 5%</t>
  </si>
  <si>
    <t>18 Months</t>
  </si>
  <si>
    <t>Construction of Compound Wall Graveyard of Lal Mashak Sukkur.</t>
  </si>
  <si>
    <t>Renovation of Fatima Children Park Sukkur.</t>
  </si>
  <si>
    <t>Sui Gas Work</t>
  </si>
  <si>
    <t>Renovation of Gulzar Habib Masjid Sukkur.</t>
  </si>
  <si>
    <t>Renovation &amp; Extension of SSP Office Sukkur.</t>
  </si>
  <si>
    <t xml:space="preserve">Construction of Compound Wall Graveyard Ibrahim Shah Taluka Pano Akil. </t>
  </si>
  <si>
    <t>Construction of Paving Block @ Village Dur Mohammad Thaheem Taluka Pano AKil.</t>
  </si>
  <si>
    <t>Construction of Paving Block @ Village Suleman Kalhoro Taluka Pano AKil.</t>
  </si>
  <si>
    <t>Construction of Paving Block CC Drain @ Village Nirch Taluka Pano Akil.</t>
  </si>
  <si>
    <t>Construction of Eid Gah Nirch Taluka Pano Akil.</t>
  </si>
  <si>
    <t>Renovation of Dargah Haji Sabir Shah Jillani near Centre Jail Sukkur.</t>
  </si>
  <si>
    <t>Rehabilitation &amp; Renovation at Military road Sukkur Green Belt Footpath Military road to Lab-E-Mehran and Lane Marking.</t>
  </si>
  <si>
    <t>Construction of Paving Block at Thermal Colony Sukkur near Old Sukkur.</t>
  </si>
  <si>
    <t>Renovation of Masjid Betul Muqadam Behar Colony Sukkur.</t>
  </si>
  <si>
    <t>Construction of Bachal Shah Park Solar Light Sukkur.</t>
  </si>
  <si>
    <t>Construction of Sitting Arrangment and Beautification of Bachal Shah Park Sukkur.</t>
  </si>
  <si>
    <t>Construction of Paving Block Drain at Subhan Shah Street at Opposite Public School Military Road Sukkur.</t>
  </si>
  <si>
    <t>Construction of Paving Block Drains at Kiri Quarter Old Sukkur Mangi Mohalla Nadeem Jatoi House Old Sukkur.</t>
  </si>
  <si>
    <t>Construction &amp; Beautification of Ghazi Abdul Rasheed Park (Looks Park) Queens Road Sukkur.</t>
  </si>
  <si>
    <t>Providing &amp; Installation of Solar Light at Ghazi Abdul Rasheed Park (Looks Park) Queens Road Sukkur.</t>
  </si>
  <si>
    <t>Construction &amp; Boundary Wall, Drains &amp; Paving Block at Nimaish Ground Primary School Khakan Shah Graveyard Sukkur.</t>
  </si>
  <si>
    <t>Construction of Compound Wall along Graveyard Pir Mohammad Shah New Pind Sukkur.</t>
  </si>
  <si>
    <t>Construction of Paver Block &amp; Drain at Tambako Bazar UC-3 Sukkur.</t>
  </si>
  <si>
    <t>Renovation of Temples &amp; Church of Sukkur.</t>
  </si>
  <si>
    <t>Construction of Paver Block &amp; Drain at Maka Street near SM School &amp; Various Street Sukkur.</t>
  </si>
  <si>
    <t>Construction of Paver Block at Airport road to Naseem Shah House Sukkur.</t>
  </si>
  <si>
    <t>Renovation of Various Masjid in NA-198 Sukkur.</t>
  </si>
  <si>
    <t>Renovation of Various Mazar &amp; Imam Bargah in NA-198 Sukkur.</t>
  </si>
  <si>
    <t>Repair / Renovation of Sain Wasan Shah Darbar at Rohri District Sukkur (Phase-II).</t>
  </si>
  <si>
    <t>Renovation of  SSP Residence House Sukkur.</t>
  </si>
  <si>
    <t>Renovation of  Circuit House Sukkur (Remaining Work).</t>
  </si>
  <si>
    <t>Construction of Boundary Wall i/c Gate of ACE Judge Resentence Parsi Colony Sukkur.</t>
  </si>
  <si>
    <t>Renovation of C-I / C-4 Banglow ADC Colony Sukkur (Remaining Work) i/c Main Gate Gaurd Room Boundary Wall.</t>
  </si>
  <si>
    <t>Renovation of Walking Track Sukkur (Remaining Work).</t>
  </si>
  <si>
    <t>Construction of Conference Hall, Waiting Hall Officers (IBA) Sukkur.</t>
  </si>
  <si>
    <t>Renovation of M.I Office Barrage Colony Sukkur.</t>
  </si>
  <si>
    <t>CC Topping Various Street Ali Gohar Aeriyo UC-Arrore Taluka Rohri.</t>
  </si>
  <si>
    <t>Renovation / Construction of AEN Highways Sub-Division Rohri.</t>
  </si>
  <si>
    <t>Renovation of Session Court &amp; ATC Court Sukkur.</t>
  </si>
  <si>
    <t>59</t>
  </si>
  <si>
    <t>60</t>
  </si>
  <si>
    <t>61</t>
  </si>
  <si>
    <t>62</t>
  </si>
  <si>
    <t>Construction of Watch Tower and Installation of CC TV Camera at High Court Circuit Bench at Sukkur.</t>
  </si>
  <si>
    <t>Civil &amp; Electric Work</t>
  </si>
  <si>
    <t>Civil  &amp; Electric Work</t>
  </si>
  <si>
    <t>Construction of Hall &amp; Dargah Rohal Fakir @ Kandri Sharif Rohri.</t>
  </si>
  <si>
    <t>Construction of CC Paver Block and Marble Work at Dargah Kandhri Sharif (Anwar Fakir) Rohri.</t>
  </si>
  <si>
    <t>Construction of Geeta Baghwan Hall @ Kandhra Rohri.</t>
  </si>
  <si>
    <t>Construction of Gao Shala at Kandhra Rohri.</t>
  </si>
  <si>
    <t>Construction of Dispensary Building @ Village Loung Bhatti Rohri.</t>
  </si>
  <si>
    <t>--do--</t>
  </si>
  <si>
    <t>Renovation of Doctor Banglow Taluka Hospital Colony Rohri (Dr. Gazala Yasmeen Jumani Banglow).</t>
  </si>
  <si>
    <t>No. TC/G-55/ EE/BD/                       of 2016 Sukkur dated:                .                     .2016</t>
  </si>
  <si>
    <t>Construction of Pakistant Medical Association  Building Sukkur.</t>
  </si>
  <si>
    <t xml:space="preserve">Construction of Pavers Block Flooring &amp; Drainage from Janullah Shah Shrine to Karbala Doal Pak Via Jagirani Mohalla UC-21 Rohri City. </t>
  </si>
  <si>
    <t>Civil  Work</t>
  </si>
  <si>
    <t>Construction of New Park @ near Water Warus UC-13 Gulshan-e-Iqbal Sukkur.</t>
  </si>
  <si>
    <t>Construction of Paver Block Flooring Shikarpur Phatak near Sain Sultan Shah House Faisal Colony UC-14 Sukkur.</t>
  </si>
  <si>
    <t>Renovation of Jafri Imam Bargah &amp; Room @ Village Bachal Shah Miani UC-18 Sukkur.</t>
  </si>
  <si>
    <t>Renovation of Shaheed Baqir Mirani Babul Gate @ Village Bachal Shah Miani UC-18 Sukkur.</t>
  </si>
  <si>
    <t xml:space="preserve">Construction of CC Block &amp; Drainage @ Sanjirani Mohalla UC-22 Bedal Bekus Rohri. </t>
  </si>
  <si>
    <t>Construction of CC Block &amp; Pavers &amp; Drainage System @ Abdul Samad Mahar House UC-38 Sanghi Pano Akil.</t>
  </si>
  <si>
    <t xml:space="preserve">Civil Work </t>
  </si>
  <si>
    <t xml:space="preserve">Construction of Paver Block &amp; CC Drain Various Street of Bashirabad No.1 Mahar Mohalla 2. Lashari Gali 3. Chandia Gali 4. Soomra Gali 5. Shaikh Gali (3 Nos) 6. Pirzada Gali 7. Bhaya Gali &amp; 8. Jamali Gali UC-15 Military Road Sukkur. </t>
  </si>
  <si>
    <t>Construction of CC Pavers Block &amp; Drainage @ Mohammad Hashim Street Chachar Mohalla UC-13 Sukkur.</t>
  </si>
  <si>
    <t>Construction of CC  Block,  Drainage &amp; Pavers @ Village Fateh Mohammad Noonari Jamia Masjid Village Fateh Mohammad Noonari to Haji Ahmed Din House UC-14 New Sukkur.</t>
  </si>
  <si>
    <t>Construction of CC  Block &amp; Pavers @ Village Sachal Mahar Wahand UC-20 Tamachani New Sukkur .</t>
  </si>
  <si>
    <t>Construction of CC  Block &amp; Drainage Pavers  @ Village Al-Khalid Shaikh Colony near Abul Sher Colony Indus Ghee Mill Golimar  Sukkur UC-14 Small Industries New Sukkur..</t>
  </si>
  <si>
    <t>Construction of CC  Block &amp; Pavers @ Village Lashari UC-20 Tamachani New Sukkur.</t>
  </si>
  <si>
    <t>Construction of Compound Wall Arround Graveyard @ Qadir Bux Ja Quba UC-Trimoonh Rohri.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</si>
  <si>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</si>
  <si>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</si>
  <si>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</si>
  <si>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</si>
  <si>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</si>
  <si>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</si>
  <si>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</si>
  <si>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</si>
  <si>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</si>
  <si>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</si>
  <si>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</si>
  <si>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</si>
  <si>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</si>
  <si>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</si>
  <si>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</si>
  <si>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</si>
  <si>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</si>
  <si>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</si>
  <si>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</si>
  <si>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Construction of CC Topping &amp; Paver at Waspur Mohallah Old Sukkur.</t>
  </si>
  <si>
    <t>82</t>
  </si>
  <si>
    <t>Construction of CC Topping &amp; Paver at Shamsabad Achar Gali Makrani Mohallah &amp; Offices Colony Sukkur.</t>
  </si>
  <si>
    <t>83</t>
  </si>
  <si>
    <t>Renovation along with Repair of Madina Masjid &amp; Madarsa at Thermal Colony Sukkur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</si>
  <si>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</si>
  <si>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</si>
  <si>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</si>
  <si>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</si>
  <si>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</si>
  <si>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</si>
  <si>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</si>
  <si>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</si>
  <si>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</si>
  <si>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</si>
  <si>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</si>
  <si>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</si>
  <si>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</si>
  <si>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</si>
  <si>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</si>
  <si>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</si>
  <si>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</si>
  <si>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</si>
  <si>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Construction of Drains &amp; Paving Block for Village Tamachani (UC-20) Taluka Sukkur New.</t>
  </si>
  <si>
    <t>Construction of Shaheed Benazir Bhutto Park Pano Akil (Remaining Work)</t>
  </si>
  <si>
    <t>Repair / Renovation of Camp Office Chief Engineer Highway Sukkur.</t>
  </si>
  <si>
    <t>Renovation of Pera Medical Helath &amp; Technician Sukkur.</t>
  </si>
  <si>
    <t xml:space="preserve">Civil  Work </t>
  </si>
  <si>
    <t>Electric  Work</t>
  </si>
  <si>
    <t>ElectricWork</t>
  </si>
  <si>
    <t>-do-</t>
  </si>
  <si>
    <t>Construction of Z.A Bhutto Auditorium Press Club Sukkur.</t>
  </si>
  <si>
    <t>Construction of CC Topping Paver &amp; Drain Pir Godryo Colony &amp; Srrouding Area UC-14 Sukkur.</t>
  </si>
  <si>
    <t xml:space="preserve">To attach registration certificate of Pakistan Engineering Council 2016 with the application (PEC Category- C-4 and above).  </t>
  </si>
  <si>
    <t>For items below Rupees 4.00 Million registration with Pakistan Engineering Council is not required.</t>
  </si>
  <si>
    <t xml:space="preserve">iii). </t>
  </si>
  <si>
    <t>vi)</t>
  </si>
  <si>
    <t xml:space="preserve">To attach registration certificate of Sindh Board of Revenue with the application. </t>
  </si>
  <si>
    <t>The Superintending Engineer Works &amp; Services Sukkur, for favor of information</t>
  </si>
  <si>
    <t xml:space="preserve">From date of publication  to </t>
  </si>
  <si>
    <t>LIST OF WORKS</t>
  </si>
  <si>
    <t>Construction of Bachal Shah Park Solar Light Sukkur i/c Electric Work.</t>
  </si>
  <si>
    <t>Construction of Dispensary @ Village Ali Hassan Kato Taluka Pnao Akil.</t>
  </si>
  <si>
    <t>Renovation / Construction of XEN Highways Division office Sukkur &amp; AEN H/Ways Sub-Division  Rohri.</t>
  </si>
  <si>
    <t>Repair / Renovation of Camp Office Chief Engineer Highway Sukkur. (Phase-I)</t>
  </si>
  <si>
    <t>Repair / Renovation of Camp Office Chief Engineer Highway Sukkur. (Phase-II)</t>
  </si>
  <si>
    <t>Construction of Additional Room for Development Branch in DC office SUkkur.</t>
  </si>
  <si>
    <t>c</t>
  </si>
  <si>
    <t>102</t>
  </si>
  <si>
    <t>103</t>
  </si>
  <si>
    <t>Construction of Shed @ Old Bus Terminal Sukkur (Family Park).</t>
  </si>
  <si>
    <t>104</t>
  </si>
  <si>
    <t>Construction of Boundary Wall @ ISI Headquarter Sukkur</t>
  </si>
  <si>
    <t>105</t>
  </si>
  <si>
    <t>Construction of mehran Culture Complex @ Sukkur (Remaining Work)</t>
  </si>
  <si>
    <t>106</t>
  </si>
  <si>
    <t>Construction of Administration Block &amp; Guest House @ Sukkur Gymkhana Sukkur (Remaining Work).</t>
  </si>
  <si>
    <t>Renovation of M.I office Barrage Colony Sukkur including Installation of Barrears at High Court SUkkur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</si>
</sst>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.0000"/>
  </numFmts>
  <fonts count="12">
    <font>
      <sz val="10"/>
      <name val="Arial"/>
    </font>
    <font>
      <sz val="10"/>
      <name val="Arial"/>
      <family val="2"/>
    </font>
    <font>
      <sz val="16"/>
      <name val="Impact"/>
      <family val="2"/>
    </font>
    <font>
      <u/>
      <sz val="13"/>
      <name val="Bremen Bd BT"/>
      <family val="5"/>
    </font>
    <font>
      <sz val="12"/>
      <name val="Impact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vertAlign val="superscript"/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b/>
      <u/>
      <sz val="13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 applyAlignment="1">
      <alignment horizontal="center"/>
    </xf>
    <xf numFmtId="0" fontId="5" fillId="0" borderId="8" xfId="0" applyFont="1" applyBorder="1" applyAlignment="1">
      <alignment horizontal="justify" vertical="top" wrapText="1"/>
    </xf>
    <xf numFmtId="0" fontId="5" fillId="0" borderId="9" xfId="0" applyFont="1" applyBorder="1" applyAlignment="1">
      <alignment horizontal="justify" vertical="top" wrapText="1"/>
    </xf>
    <xf numFmtId="0" fontId="1" fillId="0" borderId="0" xfId="0" applyFont="1"/>
    <xf numFmtId="49" fontId="5" fillId="0" borderId="8" xfId="0" applyNumberFormat="1" applyFont="1" applyBorder="1" applyAlignment="1">
      <alignment horizontal="center" vertical="top" wrapText="1"/>
    </xf>
    <xf numFmtId="164" fontId="5" fillId="0" borderId="8" xfId="0" applyNumberFormat="1" applyFont="1" applyBorder="1" applyAlignment="1">
      <alignment horizontal="center" vertical="top" wrapText="1"/>
    </xf>
    <xf numFmtId="165" fontId="5" fillId="0" borderId="8" xfId="1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164" fontId="5" fillId="0" borderId="11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5" fillId="0" borderId="13" xfId="0" applyFont="1" applyBorder="1" applyAlignment="1">
      <alignment horizontal="justify" vertical="top" wrapText="1"/>
    </xf>
    <xf numFmtId="164" fontId="5" fillId="0" borderId="13" xfId="0" applyNumberFormat="1" applyFont="1" applyBorder="1" applyAlignment="1">
      <alignment horizontal="center" vertical="top" wrapText="1"/>
    </xf>
    <xf numFmtId="165" fontId="5" fillId="0" borderId="13" xfId="1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justify" vertical="top" wrapText="1"/>
    </xf>
    <xf numFmtId="164" fontId="5" fillId="0" borderId="0" xfId="0" applyNumberFormat="1" applyFont="1" applyBorder="1" applyAlignment="1">
      <alignment horizontal="center" vertical="top" wrapText="1"/>
    </xf>
    <xf numFmtId="165" fontId="5" fillId="0" borderId="0" xfId="1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justify" vertical="top" wrapText="1"/>
    </xf>
    <xf numFmtId="14" fontId="10" fillId="0" borderId="17" xfId="0" applyNumberFormat="1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0" fontId="8" fillId="0" borderId="0" xfId="0" applyFont="1" applyAlignment="1">
      <alignment horizontal="justify" vertical="top" wrapText="1"/>
    </xf>
    <xf numFmtId="164" fontId="8" fillId="0" borderId="0" xfId="0" applyNumberFormat="1" applyFont="1" applyAlignment="1">
      <alignment horizontal="center" vertical="top" wrapText="1"/>
    </xf>
    <xf numFmtId="49" fontId="8" fillId="0" borderId="0" xfId="0" applyNumberFormat="1" applyFont="1" applyAlignment="1">
      <alignment horizontal="center" vertical="top" wrapText="1"/>
    </xf>
    <xf numFmtId="0" fontId="8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NumberFormat="1" applyFont="1" applyAlignment="1">
      <alignment vertical="top" wrapText="1"/>
    </xf>
    <xf numFmtId="0" fontId="8" fillId="0" borderId="0" xfId="0" applyFont="1" applyAlignment="1">
      <alignment horizontal="center" vertical="top"/>
    </xf>
    <xf numFmtId="49" fontId="8" fillId="0" borderId="0" xfId="0" applyNumberFormat="1" applyFont="1" applyAlignment="1">
      <alignment vertical="top" wrapText="1"/>
    </xf>
    <xf numFmtId="0" fontId="5" fillId="0" borderId="0" xfId="0" applyFont="1"/>
    <xf numFmtId="1" fontId="9" fillId="0" borderId="0" xfId="0" applyNumberFormat="1" applyFont="1" applyAlignment="1">
      <alignment horizontal="justify" vertical="top" wrapText="1"/>
    </xf>
    <xf numFmtId="0" fontId="0" fillId="0" borderId="0" xfId="0" applyNumberFormat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 vertical="top"/>
    </xf>
    <xf numFmtId="0" fontId="5" fillId="0" borderId="10" xfId="0" applyFont="1" applyBorder="1" applyAlignment="1">
      <alignment horizontal="justify" vertical="top" wrapText="1"/>
    </xf>
    <xf numFmtId="165" fontId="5" fillId="0" borderId="11" xfId="1" applyNumberFormat="1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9" fillId="0" borderId="0" xfId="0" applyFont="1" applyAlignment="1">
      <alignment horizontal="justify" vertical="top" wrapText="1"/>
    </xf>
    <xf numFmtId="0" fontId="11" fillId="0" borderId="0" xfId="0" applyFont="1" applyAlignment="1">
      <alignment horizontal="center"/>
    </xf>
    <xf numFmtId="164" fontId="1" fillId="0" borderId="0" xfId="0" applyNumberFormat="1" applyFont="1"/>
    <xf numFmtId="0" fontId="5" fillId="0" borderId="8" xfId="0" applyFont="1" applyFill="1" applyBorder="1" applyAlignment="1">
      <alignment horizontal="justify" vertical="top" wrapText="1"/>
    </xf>
    <xf numFmtId="0" fontId="5" fillId="0" borderId="13" xfId="0" applyFont="1" applyFill="1" applyBorder="1" applyAlignment="1">
      <alignment horizontal="justify" vertical="top" wrapText="1"/>
    </xf>
    <xf numFmtId="0" fontId="5" fillId="0" borderId="18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164" fontId="5" fillId="0" borderId="1" xfId="0" applyNumberFormat="1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center" wrapText="1"/>
    </xf>
    <xf numFmtId="166" fontId="5" fillId="0" borderId="13" xfId="0" applyNumberFormat="1" applyFont="1" applyBorder="1" applyAlignment="1">
      <alignment horizontal="center" vertical="top" wrapText="1"/>
    </xf>
    <xf numFmtId="0" fontId="5" fillId="0" borderId="11" xfId="0" applyFont="1" applyBorder="1" applyAlignment="1">
      <alignment horizontal="justify" vertical="top" wrapText="1"/>
    </xf>
    <xf numFmtId="49" fontId="5" fillId="0" borderId="12" xfId="0" applyNumberFormat="1" applyFont="1" applyBorder="1" applyAlignment="1">
      <alignment horizontal="center" vertical="top" wrapText="1"/>
    </xf>
    <xf numFmtId="164" fontId="5" fillId="0" borderId="11" xfId="0" applyNumberFormat="1" applyFont="1" applyBorder="1" applyAlignment="1">
      <alignment vertical="top" wrapText="1"/>
    </xf>
    <xf numFmtId="164" fontId="6" fillId="0" borderId="0" xfId="0" applyNumberFormat="1" applyFont="1" applyBorder="1" applyAlignment="1">
      <alignment horizontal="center" vertical="top" wrapText="1"/>
    </xf>
    <xf numFmtId="0" fontId="9" fillId="0" borderId="0" xfId="0" applyFont="1" applyAlignment="1">
      <alignment horizontal="justify" vertical="top" wrapText="1"/>
    </xf>
    <xf numFmtId="166" fontId="5" fillId="0" borderId="1" xfId="0" applyNumberFormat="1" applyFont="1" applyBorder="1" applyAlignment="1">
      <alignment horizontal="center" vertical="top" wrapText="1"/>
    </xf>
    <xf numFmtId="166" fontId="1" fillId="0" borderId="0" xfId="0" applyNumberFormat="1" applyFont="1"/>
    <xf numFmtId="0" fontId="6" fillId="0" borderId="10" xfId="0" applyFont="1" applyFill="1" applyBorder="1" applyAlignment="1">
      <alignment horizontal="justify" vertical="justify" wrapText="1"/>
    </xf>
    <xf numFmtId="0" fontId="0" fillId="0" borderId="11" xfId="0" applyFill="1" applyBorder="1"/>
    <xf numFmtId="0" fontId="6" fillId="0" borderId="11" xfId="0" applyFont="1" applyFill="1" applyBorder="1" applyAlignment="1">
      <alignment horizontal="justify" vertical="justify" wrapText="1"/>
    </xf>
    <xf numFmtId="0" fontId="9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/>
    </xf>
    <xf numFmtId="49" fontId="5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center"/>
    </xf>
    <xf numFmtId="0" fontId="6" fillId="0" borderId="8" xfId="0" applyFont="1" applyFill="1" applyBorder="1" applyAlignment="1">
      <alignment horizontal="justify" vertical="top" wrapText="1"/>
    </xf>
    <xf numFmtId="0" fontId="6" fillId="0" borderId="10" xfId="0" applyFont="1" applyFill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justify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1666875</xdr:colOff>
      <xdr:row>266</xdr:row>
      <xdr:rowOff>0</xdr:rowOff>
    </xdr:from>
    <xdr:to>
      <xdr:col>2</xdr:col>
      <xdr:colOff>1876425</xdr:colOff>
      <xdr:row>266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2286000" y="46567725"/>
          <a:ext cx="2095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1666875</xdr:colOff>
      <xdr:row>294</xdr:row>
      <xdr:rowOff>0</xdr:rowOff>
    </xdr:from>
    <xdr:to>
      <xdr:col>2</xdr:col>
      <xdr:colOff>1876425</xdr:colOff>
      <xdr:row>294</xdr:row>
      <xdr:rowOff>0</xdr:rowOff>
    </xdr:to>
    <xdr:sp macro="" textlink="">
      <xdr:nvSpPr>
        <xdr:cNvPr id="3" name="AutoShape 1"/>
        <xdr:cNvSpPr>
          <a:spLocks/>
        </xdr:cNvSpPr>
      </xdr:nvSpPr>
      <xdr:spPr bwMode="auto">
        <a:xfrm>
          <a:off x="2286000" y="54435375"/>
          <a:ext cx="2095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1666875</xdr:colOff>
      <xdr:row>294</xdr:row>
      <xdr:rowOff>0</xdr:rowOff>
    </xdr:from>
    <xdr:to>
      <xdr:col>2</xdr:col>
      <xdr:colOff>1876425</xdr:colOff>
      <xdr:row>294</xdr:row>
      <xdr:rowOff>0</xdr:rowOff>
    </xdr:to>
    <xdr:sp macro="" textlink="">
      <xdr:nvSpPr>
        <xdr:cNvPr id="4" name="AutoShape 2"/>
        <xdr:cNvSpPr>
          <a:spLocks/>
        </xdr:cNvSpPr>
      </xdr:nvSpPr>
      <xdr:spPr bwMode="auto">
        <a:xfrm>
          <a:off x="2286000" y="54435375"/>
          <a:ext cx="2095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L925"/>
  <sheetViews>
    <sheetView workbookViewId="0">
      <selection activeCell="D12" sqref="D12"/>
    </sheetView>
  </sheetViews>
  <sheetFormatPr defaultRowHeight="12.75"/>
  <cols>
    <col min="1" max="1" width="5.42578125" customWidth="1"/>
    <col min="2" max="2" width="3.85546875" customWidth="1"/>
    <col min="3" max="3" width="42.85546875" customWidth="1"/>
    <col min="4" max="4" width="11" customWidth="1"/>
    <col min="5" max="5" width="10.42578125" customWidth="1"/>
    <col min="6" max="6" width="11.7109375" customWidth="1"/>
    <col min="7" max="7" width="10.7109375" customWidth="1"/>
  </cols>
  <sheetData>
    <row r="1" spans="1:9" ht="21">
      <c r="A1" s="74" t="s">
        <v>0</v>
      </c>
      <c r="B1" s="74"/>
      <c r="C1" s="74"/>
      <c r="D1" s="74"/>
      <c r="E1" s="74"/>
      <c r="F1" s="74"/>
      <c r="G1" s="74"/>
    </row>
    <row r="2" spans="1:9" ht="21">
      <c r="A2" s="75" t="s">
        <v>1</v>
      </c>
      <c r="B2" s="75"/>
      <c r="C2" s="75"/>
      <c r="D2" s="75"/>
      <c r="E2" s="75"/>
      <c r="F2" s="75"/>
      <c r="G2" s="75"/>
    </row>
    <row r="3" spans="1:9" ht="21">
      <c r="A3" s="74" t="s">
        <v>198</v>
      </c>
      <c r="B3" s="74"/>
      <c r="C3" s="74"/>
      <c r="D3" s="74"/>
      <c r="E3" s="74"/>
      <c r="F3" s="74"/>
      <c r="G3" s="74"/>
    </row>
    <row r="4" spans="1:9" ht="6" customHeight="1"/>
    <row r="5" spans="1:9" ht="26.25" customHeight="1">
      <c r="A5" s="76" t="s">
        <v>2</v>
      </c>
      <c r="B5" s="76"/>
      <c r="C5" s="76"/>
      <c r="D5" s="76"/>
      <c r="E5" s="76"/>
      <c r="F5" s="76"/>
      <c r="G5" s="76"/>
    </row>
    <row r="6" spans="1:9" ht="1.5" customHeight="1" thickBot="1">
      <c r="A6" s="1"/>
      <c r="B6" s="1"/>
    </row>
    <row r="7" spans="1:9" ht="32.25" customHeight="1" thickTop="1">
      <c r="A7" s="77" t="s">
        <v>3</v>
      </c>
      <c r="B7" s="79" t="s">
        <v>4</v>
      </c>
      <c r="C7" s="80"/>
      <c r="D7" s="77" t="s">
        <v>5</v>
      </c>
      <c r="E7" s="77" t="s">
        <v>143</v>
      </c>
      <c r="F7" s="77" t="s">
        <v>6</v>
      </c>
      <c r="G7" s="77" t="s">
        <v>7</v>
      </c>
    </row>
    <row r="8" spans="1:9" ht="17.25" customHeight="1" thickBot="1">
      <c r="A8" s="78"/>
      <c r="B8" s="81"/>
      <c r="C8" s="82"/>
      <c r="D8" s="78"/>
      <c r="E8" s="78"/>
      <c r="F8" s="78"/>
      <c r="G8" s="78"/>
    </row>
    <row r="9" spans="1:9" s="4" customFormat="1" ht="13.5" thickTop="1">
      <c r="A9" s="2"/>
      <c r="B9" s="83" t="s">
        <v>85</v>
      </c>
      <c r="C9" s="83"/>
      <c r="D9" s="3"/>
      <c r="E9" s="3"/>
      <c r="F9" s="3"/>
      <c r="G9" s="3"/>
    </row>
    <row r="10" spans="1:9" s="4" customFormat="1" ht="30" customHeight="1">
      <c r="A10" s="5" t="s">
        <v>8</v>
      </c>
      <c r="B10" s="65" t="s">
        <v>266</v>
      </c>
      <c r="C10" s="67"/>
      <c r="D10" s="9"/>
      <c r="E10" s="10"/>
      <c r="F10" s="11"/>
      <c r="G10" s="12"/>
    </row>
    <row r="11" spans="1:9" s="4" customFormat="1">
      <c r="A11" s="2"/>
      <c r="B11" s="13" t="s">
        <v>9</v>
      </c>
      <c r="C11" s="13" t="s">
        <v>262</v>
      </c>
      <c r="D11" s="14">
        <v>20</v>
      </c>
      <c r="E11" s="15">
        <f>D11*1000000*5/100</f>
        <v>1000000</v>
      </c>
      <c r="F11" s="16">
        <v>3000</v>
      </c>
      <c r="G11" s="8" t="s">
        <v>144</v>
      </c>
    </row>
    <row r="12" spans="1:9" s="4" customFormat="1" ht="28.5" customHeight="1">
      <c r="A12" s="5" t="s">
        <v>11</v>
      </c>
      <c r="B12" s="65" t="s">
        <v>199</v>
      </c>
      <c r="C12" s="67"/>
      <c r="D12" s="9"/>
      <c r="E12" s="10"/>
      <c r="F12" s="11"/>
      <c r="G12" s="12"/>
    </row>
    <row r="13" spans="1:9" s="4" customFormat="1">
      <c r="A13" s="2"/>
      <c r="B13" s="13" t="s">
        <v>9</v>
      </c>
      <c r="C13" s="13" t="s">
        <v>201</v>
      </c>
      <c r="D13" s="14">
        <v>18.792999999999999</v>
      </c>
      <c r="E13" s="15">
        <f>D13*1000000*5/100</f>
        <v>939650</v>
      </c>
      <c r="F13" s="16">
        <v>3000</v>
      </c>
      <c r="G13" s="8" t="s">
        <v>144</v>
      </c>
    </row>
    <row r="14" spans="1:9" s="4" customFormat="1">
      <c r="A14" s="2"/>
      <c r="B14" s="13" t="s">
        <v>12</v>
      </c>
      <c r="C14" s="13" t="s">
        <v>16</v>
      </c>
      <c r="D14" s="14">
        <v>1.2070000000000001</v>
      </c>
      <c r="E14" s="15">
        <f>D14*1000000*5/100</f>
        <v>60350</v>
      </c>
      <c r="F14" s="16">
        <v>3000</v>
      </c>
      <c r="G14" s="5" t="s">
        <v>265</v>
      </c>
      <c r="I14" s="48">
        <f>D14+D13</f>
        <v>20</v>
      </c>
    </row>
    <row r="15" spans="1:9" s="4" customFormat="1" ht="28.5" customHeight="1">
      <c r="A15" s="5" t="s">
        <v>14</v>
      </c>
      <c r="B15" s="65" t="s">
        <v>99</v>
      </c>
      <c r="C15" s="67"/>
      <c r="D15" s="9"/>
      <c r="E15" s="10"/>
      <c r="F15" s="11"/>
      <c r="G15" s="12"/>
    </row>
    <row r="16" spans="1:9" s="4" customFormat="1">
      <c r="A16" s="2"/>
      <c r="B16" s="13" t="s">
        <v>9</v>
      </c>
      <c r="C16" s="13" t="s">
        <v>10</v>
      </c>
      <c r="D16" s="14">
        <v>4.6500000000000004</v>
      </c>
      <c r="E16" s="15">
        <f>D16*1000000*5/100</f>
        <v>232500</v>
      </c>
      <c r="F16" s="16">
        <v>3000</v>
      </c>
      <c r="G16" s="8" t="s">
        <v>144</v>
      </c>
    </row>
    <row r="17" spans="1:10" s="4" customFormat="1">
      <c r="A17" s="2"/>
      <c r="B17" s="2" t="s">
        <v>12</v>
      </c>
      <c r="C17" s="2" t="s">
        <v>13</v>
      </c>
      <c r="D17" s="14">
        <v>0.35</v>
      </c>
      <c r="E17" s="15">
        <f>D17*1000000*5/100</f>
        <v>17500</v>
      </c>
      <c r="F17" s="16">
        <v>300</v>
      </c>
      <c r="G17" s="5" t="s">
        <v>196</v>
      </c>
      <c r="I17" s="48">
        <f>D17+D16</f>
        <v>5</v>
      </c>
      <c r="J17" s="48">
        <f>D16+D17</f>
        <v>5</v>
      </c>
    </row>
    <row r="18" spans="1:10" s="4" customFormat="1" ht="28.5" customHeight="1">
      <c r="A18" s="5" t="s">
        <v>15</v>
      </c>
      <c r="B18" s="65" t="s">
        <v>100</v>
      </c>
      <c r="C18" s="67"/>
      <c r="D18" s="9"/>
      <c r="E18" s="10"/>
      <c r="F18" s="11"/>
      <c r="G18" s="12"/>
    </row>
    <row r="19" spans="1:10" s="4" customFormat="1">
      <c r="A19" s="2"/>
      <c r="B19" s="13" t="s">
        <v>9</v>
      </c>
      <c r="C19" s="13" t="s">
        <v>10</v>
      </c>
      <c r="D19" s="14">
        <v>9.5670000000000002</v>
      </c>
      <c r="E19" s="15">
        <f>D19*1000000*5/100</f>
        <v>478350</v>
      </c>
      <c r="F19" s="16">
        <v>3000</v>
      </c>
      <c r="G19" s="8" t="s">
        <v>144</v>
      </c>
    </row>
    <row r="20" spans="1:10" s="4" customFormat="1">
      <c r="A20" s="2"/>
      <c r="B20" s="2" t="s">
        <v>12</v>
      </c>
      <c r="C20" s="2" t="s">
        <v>13</v>
      </c>
      <c r="D20" s="6">
        <v>0.433</v>
      </c>
      <c r="E20" s="15">
        <f>D20*1000000*5/100</f>
        <v>21650</v>
      </c>
      <c r="F20" s="8">
        <v>300</v>
      </c>
      <c r="G20" s="5" t="s">
        <v>196</v>
      </c>
      <c r="I20" s="48">
        <f>D20+D19</f>
        <v>10</v>
      </c>
      <c r="J20" s="48">
        <f>D19+D20</f>
        <v>10</v>
      </c>
    </row>
    <row r="21" spans="1:10" s="4" customFormat="1" ht="28.5" customHeight="1">
      <c r="A21" s="5" t="s">
        <v>17</v>
      </c>
      <c r="B21" s="65" t="s">
        <v>191</v>
      </c>
      <c r="C21" s="67"/>
      <c r="D21" s="9"/>
      <c r="E21" s="10"/>
      <c r="F21" s="11"/>
      <c r="G21" s="12"/>
    </row>
    <row r="22" spans="1:10" s="4" customFormat="1">
      <c r="A22" s="2"/>
      <c r="B22" s="13" t="s">
        <v>9</v>
      </c>
      <c r="C22" s="13" t="s">
        <v>10</v>
      </c>
      <c r="D22" s="14">
        <v>18.600000000000001</v>
      </c>
      <c r="E22" s="15">
        <f>D22*1000000*5/100</f>
        <v>930000</v>
      </c>
      <c r="F22" s="16">
        <v>3000</v>
      </c>
      <c r="G22" s="8" t="s">
        <v>144</v>
      </c>
    </row>
    <row r="23" spans="1:10" s="4" customFormat="1">
      <c r="A23" s="2"/>
      <c r="B23" s="2" t="s">
        <v>12</v>
      </c>
      <c r="C23" s="2" t="s">
        <v>13</v>
      </c>
      <c r="D23" s="6">
        <v>1.4</v>
      </c>
      <c r="E23" s="15">
        <f>D23*1000000*5/100</f>
        <v>70000</v>
      </c>
      <c r="F23" s="8">
        <v>3000</v>
      </c>
      <c r="G23" s="5" t="s">
        <v>196</v>
      </c>
      <c r="I23" s="48">
        <f>D23+D22</f>
        <v>20</v>
      </c>
      <c r="J23" s="48">
        <f>D22+D23</f>
        <v>20</v>
      </c>
    </row>
    <row r="24" spans="1:10" s="4" customFormat="1" ht="28.5" customHeight="1">
      <c r="A24" s="5" t="s">
        <v>18</v>
      </c>
      <c r="B24" s="65" t="s">
        <v>101</v>
      </c>
      <c r="C24" s="67"/>
      <c r="D24" s="9"/>
      <c r="E24" s="10"/>
      <c r="F24" s="11"/>
      <c r="G24" s="12"/>
    </row>
    <row r="25" spans="1:10" s="4" customFormat="1">
      <c r="A25" s="2"/>
      <c r="B25" s="13" t="s">
        <v>9</v>
      </c>
      <c r="C25" s="13" t="s">
        <v>10</v>
      </c>
      <c r="D25" s="14">
        <v>18.600000000000001</v>
      </c>
      <c r="E25" s="15">
        <f>D25*1000000*5/100</f>
        <v>930000</v>
      </c>
      <c r="F25" s="16">
        <v>3000</v>
      </c>
      <c r="G25" s="8" t="s">
        <v>144</v>
      </c>
    </row>
    <row r="26" spans="1:10" s="4" customFormat="1">
      <c r="A26" s="2"/>
      <c r="B26" s="2" t="s">
        <v>12</v>
      </c>
      <c r="C26" s="2" t="s">
        <v>13</v>
      </c>
      <c r="D26" s="6">
        <v>1.4</v>
      </c>
      <c r="E26" s="15">
        <f>D26*1000000*5/100</f>
        <v>70000</v>
      </c>
      <c r="F26" s="8">
        <v>3000</v>
      </c>
      <c r="G26" s="5" t="s">
        <v>196</v>
      </c>
      <c r="I26" s="48">
        <f>D26+D25</f>
        <v>20</v>
      </c>
      <c r="J26" s="48">
        <f>D25+D26</f>
        <v>20</v>
      </c>
    </row>
    <row r="27" spans="1:10" s="4" customFormat="1" ht="28.5" customHeight="1">
      <c r="A27" s="5" t="s">
        <v>19</v>
      </c>
      <c r="B27" s="65" t="s">
        <v>192</v>
      </c>
      <c r="C27" s="67"/>
      <c r="D27" s="9"/>
      <c r="E27" s="10"/>
      <c r="F27" s="11"/>
      <c r="G27" s="12"/>
    </row>
    <row r="28" spans="1:10" s="4" customFormat="1">
      <c r="A28" s="2"/>
      <c r="B28" s="13" t="s">
        <v>9</v>
      </c>
      <c r="C28" s="13" t="s">
        <v>10</v>
      </c>
      <c r="D28" s="14">
        <v>4</v>
      </c>
      <c r="E28" s="15">
        <f>D28*1000000*5/100</f>
        <v>200000</v>
      </c>
      <c r="F28" s="16">
        <v>3000</v>
      </c>
      <c r="G28" s="8" t="s">
        <v>144</v>
      </c>
      <c r="I28" s="48">
        <f>D28+D27</f>
        <v>4</v>
      </c>
    </row>
    <row r="29" spans="1:10" s="4" customFormat="1" ht="28.5" customHeight="1">
      <c r="A29" s="5" t="s">
        <v>20</v>
      </c>
      <c r="B29" s="65" t="s">
        <v>193</v>
      </c>
      <c r="C29" s="67"/>
      <c r="D29" s="9"/>
      <c r="E29" s="10"/>
      <c r="F29" s="11"/>
      <c r="G29" s="12"/>
    </row>
    <row r="30" spans="1:10" s="4" customFormat="1">
      <c r="A30" s="2"/>
      <c r="B30" s="13" t="s">
        <v>9</v>
      </c>
      <c r="C30" s="13" t="s">
        <v>10</v>
      </c>
      <c r="D30" s="14">
        <v>11.16</v>
      </c>
      <c r="E30" s="15">
        <f>D30*1000000*5/100</f>
        <v>558000</v>
      </c>
      <c r="F30" s="16">
        <v>3000</v>
      </c>
      <c r="G30" s="8" t="s">
        <v>144</v>
      </c>
    </row>
    <row r="31" spans="1:10" s="4" customFormat="1">
      <c r="A31" s="2"/>
      <c r="B31" s="2" t="s">
        <v>12</v>
      </c>
      <c r="C31" s="2" t="s">
        <v>13</v>
      </c>
      <c r="D31" s="14">
        <v>0.84</v>
      </c>
      <c r="E31" s="15">
        <f>D31*1000000*5/100</f>
        <v>42000</v>
      </c>
      <c r="F31" s="8">
        <v>1500</v>
      </c>
      <c r="G31" s="5" t="s">
        <v>196</v>
      </c>
      <c r="I31" s="48">
        <f>D31+D30</f>
        <v>12</v>
      </c>
      <c r="J31" s="48">
        <f>D31+D30</f>
        <v>12</v>
      </c>
    </row>
    <row r="32" spans="1:10" s="4" customFormat="1" ht="20.25" customHeight="1">
      <c r="A32" s="5" t="s">
        <v>21</v>
      </c>
      <c r="B32" s="65" t="s">
        <v>194</v>
      </c>
      <c r="C32" s="67"/>
      <c r="D32" s="9"/>
      <c r="E32" s="10"/>
      <c r="F32" s="11"/>
      <c r="G32" s="12"/>
    </row>
    <row r="33" spans="1:10" s="4" customFormat="1">
      <c r="A33" s="2"/>
      <c r="B33" s="13" t="s">
        <v>9</v>
      </c>
      <c r="C33" s="13" t="s">
        <v>10</v>
      </c>
      <c r="D33" s="14">
        <v>4.6500000000000004</v>
      </c>
      <c r="E33" s="15">
        <f>D33*1000000*5/100</f>
        <v>232500</v>
      </c>
      <c r="F33" s="16">
        <v>3000</v>
      </c>
      <c r="G33" s="8" t="s">
        <v>144</v>
      </c>
    </row>
    <row r="34" spans="1:10" s="4" customFormat="1">
      <c r="A34" s="2"/>
      <c r="B34" s="2" t="s">
        <v>12</v>
      </c>
      <c r="C34" s="2" t="s">
        <v>13</v>
      </c>
      <c r="D34" s="14">
        <v>0.35</v>
      </c>
      <c r="E34" s="15">
        <f>D34*1000000*5/100</f>
        <v>17500</v>
      </c>
      <c r="F34" s="8">
        <v>500</v>
      </c>
      <c r="G34" s="5" t="s">
        <v>196</v>
      </c>
      <c r="I34" s="48">
        <f>D34+D33</f>
        <v>5</v>
      </c>
      <c r="J34" s="48">
        <f>D34+D33</f>
        <v>5</v>
      </c>
    </row>
    <row r="35" spans="1:10" s="4" customFormat="1" ht="27" customHeight="1">
      <c r="A35" s="5" t="s">
        <v>22</v>
      </c>
      <c r="B35" s="72" t="s">
        <v>195</v>
      </c>
      <c r="C35" s="73"/>
      <c r="D35" s="9"/>
      <c r="E35" s="10"/>
      <c r="F35" s="11"/>
      <c r="G35" s="12"/>
    </row>
    <row r="36" spans="1:10" s="4" customFormat="1">
      <c r="A36" s="2"/>
      <c r="B36" s="13" t="s">
        <v>9</v>
      </c>
      <c r="C36" s="13" t="s">
        <v>10</v>
      </c>
      <c r="D36" s="14">
        <v>4.8109999999999999</v>
      </c>
      <c r="E36" s="15">
        <f>D36*1000000*5/100</f>
        <v>240550</v>
      </c>
      <c r="F36" s="16">
        <v>3000</v>
      </c>
      <c r="G36" s="8" t="s">
        <v>144</v>
      </c>
    </row>
    <row r="37" spans="1:10" s="4" customFormat="1">
      <c r="A37" s="2"/>
      <c r="B37" s="2" t="s">
        <v>12</v>
      </c>
      <c r="C37" s="2" t="s">
        <v>13</v>
      </c>
      <c r="D37" s="6">
        <v>0.189</v>
      </c>
      <c r="E37" s="7">
        <f>D37*1000000*5/100</f>
        <v>9450</v>
      </c>
      <c r="F37" s="8">
        <v>300</v>
      </c>
      <c r="G37" s="5" t="s">
        <v>196</v>
      </c>
      <c r="I37" s="48">
        <f>D37+D36</f>
        <v>5</v>
      </c>
    </row>
    <row r="38" spans="1:10" s="4" customFormat="1" ht="27" customHeight="1">
      <c r="A38" s="5" t="s">
        <v>23</v>
      </c>
      <c r="B38" s="72" t="s">
        <v>86</v>
      </c>
      <c r="C38" s="73"/>
      <c r="D38" s="9"/>
      <c r="E38" s="10"/>
      <c r="F38" s="11"/>
      <c r="G38" s="12"/>
    </row>
    <row r="39" spans="1:10" s="4" customFormat="1">
      <c r="A39" s="2"/>
      <c r="B39" s="13" t="s">
        <v>9</v>
      </c>
      <c r="C39" s="13" t="s">
        <v>10</v>
      </c>
      <c r="D39" s="14">
        <v>4.8109999999999999</v>
      </c>
      <c r="E39" s="15">
        <f>D39*1000000*5/100</f>
        <v>240550</v>
      </c>
      <c r="F39" s="16">
        <v>3000</v>
      </c>
      <c r="G39" s="8" t="s">
        <v>144</v>
      </c>
    </row>
    <row r="40" spans="1:10" s="4" customFormat="1">
      <c r="A40" s="2"/>
      <c r="B40" s="2" t="s">
        <v>12</v>
      </c>
      <c r="C40" s="2" t="s">
        <v>13</v>
      </c>
      <c r="D40" s="6">
        <v>0.189</v>
      </c>
      <c r="E40" s="7">
        <f>D40*1000000*5/100</f>
        <v>9450</v>
      </c>
      <c r="F40" s="8">
        <v>300</v>
      </c>
      <c r="G40" s="5" t="s">
        <v>196</v>
      </c>
      <c r="I40" s="48">
        <f>D40+D39</f>
        <v>5</v>
      </c>
    </row>
    <row r="41" spans="1:10" s="4" customFormat="1" ht="27" customHeight="1">
      <c r="A41" s="5" t="s">
        <v>24</v>
      </c>
      <c r="B41" s="72" t="s">
        <v>87</v>
      </c>
      <c r="C41" s="73"/>
      <c r="D41" s="9"/>
      <c r="E41" s="10"/>
      <c r="F41" s="11"/>
      <c r="G41" s="12"/>
    </row>
    <row r="42" spans="1:10" s="4" customFormat="1">
      <c r="A42" s="2"/>
      <c r="B42" s="13" t="s">
        <v>9</v>
      </c>
      <c r="C42" s="13" t="s">
        <v>10</v>
      </c>
      <c r="D42" s="14">
        <v>4.8109999999999999</v>
      </c>
      <c r="E42" s="15">
        <f>D42*1000000*5/100</f>
        <v>240550</v>
      </c>
      <c r="F42" s="16">
        <v>3000</v>
      </c>
      <c r="G42" s="8" t="s">
        <v>144</v>
      </c>
    </row>
    <row r="43" spans="1:10" s="4" customFormat="1">
      <c r="A43" s="2"/>
      <c r="B43" s="2" t="s">
        <v>12</v>
      </c>
      <c r="C43" s="2" t="s">
        <v>13</v>
      </c>
      <c r="D43" s="6">
        <v>0.189</v>
      </c>
      <c r="E43" s="15">
        <f>D43*1000000*5/100</f>
        <v>9450</v>
      </c>
      <c r="F43" s="8">
        <v>300</v>
      </c>
      <c r="G43" s="5" t="s">
        <v>196</v>
      </c>
      <c r="I43" s="48">
        <f>D43+D42</f>
        <v>5</v>
      </c>
    </row>
    <row r="44" spans="1:10" s="4" customFormat="1" ht="27" customHeight="1">
      <c r="A44" s="5" t="s">
        <v>25</v>
      </c>
      <c r="B44" s="72" t="s">
        <v>88</v>
      </c>
      <c r="C44" s="73"/>
      <c r="D44" s="9"/>
      <c r="E44" s="10"/>
      <c r="F44" s="11"/>
      <c r="G44" s="12"/>
    </row>
    <row r="45" spans="1:10" s="4" customFormat="1">
      <c r="A45" s="2"/>
      <c r="B45" s="13" t="s">
        <v>9</v>
      </c>
      <c r="C45" s="13" t="s">
        <v>10</v>
      </c>
      <c r="D45" s="14">
        <v>4.8109999999999999</v>
      </c>
      <c r="E45" s="15">
        <f>D45*1000000*5/100</f>
        <v>240550</v>
      </c>
      <c r="F45" s="16">
        <v>3000</v>
      </c>
      <c r="G45" s="8" t="s">
        <v>144</v>
      </c>
    </row>
    <row r="46" spans="1:10" s="4" customFormat="1">
      <c r="A46" s="2"/>
      <c r="B46" s="2" t="s">
        <v>12</v>
      </c>
      <c r="C46" s="2" t="s">
        <v>13</v>
      </c>
      <c r="D46" s="6">
        <v>0.189</v>
      </c>
      <c r="E46" s="15">
        <f>D46*1000000*5/100</f>
        <v>9450</v>
      </c>
      <c r="F46" s="8">
        <v>300</v>
      </c>
      <c r="G46" s="5" t="s">
        <v>196</v>
      </c>
      <c r="I46" s="48">
        <f>D46+D45</f>
        <v>5</v>
      </c>
    </row>
    <row r="47" spans="1:10" s="4" customFormat="1" ht="27" customHeight="1">
      <c r="A47" s="5" t="s">
        <v>26</v>
      </c>
      <c r="B47" s="72" t="s">
        <v>89</v>
      </c>
      <c r="C47" s="73"/>
      <c r="D47" s="9"/>
      <c r="E47" s="10"/>
      <c r="F47" s="11"/>
      <c r="G47" s="12"/>
    </row>
    <row r="48" spans="1:10" s="4" customFormat="1">
      <c r="A48" s="2"/>
      <c r="B48" s="13" t="s">
        <v>9</v>
      </c>
      <c r="C48" s="13" t="s">
        <v>10</v>
      </c>
      <c r="D48" s="14">
        <v>4.8109999999999999</v>
      </c>
      <c r="E48" s="15">
        <f>D48*1000000*5/100</f>
        <v>240550</v>
      </c>
      <c r="F48" s="16">
        <v>3000</v>
      </c>
      <c r="G48" s="8" t="s">
        <v>144</v>
      </c>
    </row>
    <row r="49" spans="1:11" s="4" customFormat="1">
      <c r="A49" s="2"/>
      <c r="B49" s="2" t="s">
        <v>12</v>
      </c>
      <c r="C49" s="2" t="s">
        <v>13</v>
      </c>
      <c r="D49" s="6">
        <v>0.189</v>
      </c>
      <c r="E49" s="15">
        <f>D49*1000000*5/100</f>
        <v>9450</v>
      </c>
      <c r="F49" s="8">
        <v>300</v>
      </c>
      <c r="G49" s="5" t="s">
        <v>196</v>
      </c>
      <c r="I49" s="48">
        <f>D49+D48</f>
        <v>5</v>
      </c>
    </row>
    <row r="50" spans="1:11" s="4" customFormat="1" ht="27" customHeight="1">
      <c r="A50" s="5" t="s">
        <v>27</v>
      </c>
      <c r="B50" s="72" t="s">
        <v>90</v>
      </c>
      <c r="C50" s="73"/>
      <c r="D50" s="9"/>
      <c r="E50" s="10"/>
      <c r="F50" s="11"/>
      <c r="G50" s="12"/>
    </row>
    <row r="51" spans="1:11" s="4" customFormat="1">
      <c r="A51" s="2"/>
      <c r="B51" s="13" t="s">
        <v>9</v>
      </c>
      <c r="C51" s="13" t="s">
        <v>10</v>
      </c>
      <c r="D51" s="14">
        <v>4.8109999999999999</v>
      </c>
      <c r="E51" s="15">
        <f>D51*1000000*5/100</f>
        <v>240550</v>
      </c>
      <c r="F51" s="16">
        <v>3000</v>
      </c>
      <c r="G51" s="8" t="s">
        <v>144</v>
      </c>
    </row>
    <row r="52" spans="1:11" s="4" customFormat="1">
      <c r="A52" s="2"/>
      <c r="B52" s="2" t="s">
        <v>12</v>
      </c>
      <c r="C52" s="2" t="s">
        <v>13</v>
      </c>
      <c r="D52" s="6">
        <v>0.189</v>
      </c>
      <c r="E52" s="15">
        <f>D52*1000000*5/100</f>
        <v>9450</v>
      </c>
      <c r="F52" s="8">
        <v>300</v>
      </c>
      <c r="G52" s="5" t="s">
        <v>196</v>
      </c>
      <c r="I52" s="48">
        <f>D52+D51</f>
        <v>5</v>
      </c>
    </row>
    <row r="53" spans="1:11" s="4" customFormat="1" ht="27" customHeight="1">
      <c r="A53" s="5" t="s">
        <v>28</v>
      </c>
      <c r="B53" s="72" t="s">
        <v>91</v>
      </c>
      <c r="C53" s="73"/>
      <c r="D53" s="9"/>
      <c r="E53" s="10"/>
      <c r="F53" s="11"/>
      <c r="G53" s="12"/>
    </row>
    <row r="54" spans="1:11" s="4" customFormat="1">
      <c r="A54" s="2"/>
      <c r="B54" s="13" t="s">
        <v>9</v>
      </c>
      <c r="C54" s="13" t="s">
        <v>10</v>
      </c>
      <c r="D54" s="14">
        <v>4.8109999999999999</v>
      </c>
      <c r="E54" s="15">
        <f>D54*1000000*5/100</f>
        <v>240550</v>
      </c>
      <c r="F54" s="16">
        <v>3000</v>
      </c>
      <c r="G54" s="8" t="s">
        <v>144</v>
      </c>
    </row>
    <row r="55" spans="1:11" s="4" customFormat="1">
      <c r="A55" s="2"/>
      <c r="B55" s="2" t="s">
        <v>12</v>
      </c>
      <c r="C55" s="2" t="s">
        <v>13</v>
      </c>
      <c r="D55" s="6">
        <v>0.189</v>
      </c>
      <c r="E55" s="15">
        <f>D55*1000000*5/100</f>
        <v>9450</v>
      </c>
      <c r="F55" s="8">
        <v>300</v>
      </c>
      <c r="G55" s="5" t="s">
        <v>196</v>
      </c>
      <c r="I55" s="48">
        <f>D55+D54</f>
        <v>5</v>
      </c>
    </row>
    <row r="56" spans="1:11" s="4" customFormat="1" ht="27" customHeight="1">
      <c r="A56" s="5" t="s">
        <v>29</v>
      </c>
      <c r="B56" s="72" t="s">
        <v>92</v>
      </c>
      <c r="C56" s="73"/>
      <c r="D56" s="9"/>
      <c r="E56" s="10"/>
      <c r="F56" s="11"/>
      <c r="G56" s="12"/>
    </row>
    <row r="57" spans="1:11" s="4" customFormat="1">
      <c r="A57" s="2"/>
      <c r="B57" s="13" t="s">
        <v>9</v>
      </c>
      <c r="C57" s="13" t="s">
        <v>10</v>
      </c>
      <c r="D57" s="14">
        <v>4.8109999999999999</v>
      </c>
      <c r="E57" s="15">
        <f>D57*1000000*5/100</f>
        <v>240550</v>
      </c>
      <c r="F57" s="16">
        <v>3000</v>
      </c>
      <c r="G57" s="8" t="s">
        <v>144</v>
      </c>
    </row>
    <row r="58" spans="1:11" s="4" customFormat="1">
      <c r="A58" s="2"/>
      <c r="B58" s="2" t="s">
        <v>12</v>
      </c>
      <c r="C58" s="2" t="s">
        <v>13</v>
      </c>
      <c r="D58" s="6">
        <v>0.189</v>
      </c>
      <c r="E58" s="15">
        <f>D58*1000000*5/100</f>
        <v>9450</v>
      </c>
      <c r="F58" s="8">
        <v>300</v>
      </c>
      <c r="G58" s="5" t="s">
        <v>196</v>
      </c>
      <c r="I58" s="48">
        <f>D58+D57</f>
        <v>5</v>
      </c>
    </row>
    <row r="59" spans="1:11" s="4" customFormat="1" ht="28.5" customHeight="1">
      <c r="A59" s="5" t="s">
        <v>30</v>
      </c>
      <c r="B59" s="65" t="s">
        <v>102</v>
      </c>
      <c r="C59" s="67"/>
      <c r="D59" s="9"/>
      <c r="E59" s="10"/>
      <c r="F59" s="11"/>
      <c r="G59" s="12"/>
    </row>
    <row r="60" spans="1:11" s="4" customFormat="1">
      <c r="A60" s="2"/>
      <c r="B60" s="13" t="s">
        <v>9</v>
      </c>
      <c r="C60" s="13" t="s">
        <v>10</v>
      </c>
      <c r="D60" s="14">
        <v>2.8359999999999999</v>
      </c>
      <c r="E60" s="15">
        <f>D60*1000000*5/100</f>
        <v>141800</v>
      </c>
      <c r="F60" s="16">
        <v>3000</v>
      </c>
      <c r="G60" s="8" t="s">
        <v>144</v>
      </c>
    </row>
    <row r="61" spans="1:11" s="4" customFormat="1">
      <c r="A61" s="2"/>
      <c r="B61" s="2" t="s">
        <v>12</v>
      </c>
      <c r="C61" s="2" t="s">
        <v>13</v>
      </c>
      <c r="D61" s="14">
        <v>0.16400000000000001</v>
      </c>
      <c r="E61" s="15">
        <f>D61*1000000*5/100</f>
        <v>8200</v>
      </c>
      <c r="F61" s="8">
        <v>300</v>
      </c>
      <c r="G61" s="5" t="s">
        <v>196</v>
      </c>
      <c r="I61" s="48">
        <f>D61+D60</f>
        <v>3</v>
      </c>
      <c r="K61" s="48">
        <f>D61+D60</f>
        <v>3</v>
      </c>
    </row>
    <row r="62" spans="1:11" s="4" customFormat="1" ht="28.5" customHeight="1">
      <c r="A62" s="5" t="s">
        <v>31</v>
      </c>
      <c r="B62" s="65" t="s">
        <v>103</v>
      </c>
      <c r="C62" s="67"/>
      <c r="D62" s="9"/>
      <c r="E62" s="10"/>
      <c r="F62" s="11"/>
      <c r="G62" s="12"/>
    </row>
    <row r="63" spans="1:11" s="4" customFormat="1">
      <c r="A63" s="2"/>
      <c r="B63" s="13" t="s">
        <v>9</v>
      </c>
      <c r="C63" s="13" t="s">
        <v>201</v>
      </c>
      <c r="D63" s="14">
        <v>3</v>
      </c>
      <c r="E63" s="15">
        <f>D63*1000000*5/100</f>
        <v>150000</v>
      </c>
      <c r="F63" s="16">
        <v>3000</v>
      </c>
      <c r="G63" s="8" t="s">
        <v>144</v>
      </c>
      <c r="I63" s="48">
        <f>D63+D62</f>
        <v>3</v>
      </c>
    </row>
    <row r="64" spans="1:11" s="4" customFormat="1" ht="28.5" customHeight="1">
      <c r="A64" s="5" t="s">
        <v>32</v>
      </c>
      <c r="B64" s="65" t="s">
        <v>104</v>
      </c>
      <c r="C64" s="67"/>
      <c r="D64" s="9"/>
      <c r="E64" s="10"/>
      <c r="F64" s="11"/>
      <c r="G64" s="12"/>
    </row>
    <row r="65" spans="1:11" s="4" customFormat="1">
      <c r="A65" s="2"/>
      <c r="B65" s="13" t="s">
        <v>9</v>
      </c>
      <c r="C65" s="13" t="s">
        <v>10</v>
      </c>
      <c r="D65" s="14">
        <v>1.9</v>
      </c>
      <c r="E65" s="15">
        <f>D65*1000000*5/100</f>
        <v>95000</v>
      </c>
      <c r="F65" s="16">
        <v>3000</v>
      </c>
      <c r="G65" s="8" t="s">
        <v>144</v>
      </c>
    </row>
    <row r="66" spans="1:11" s="4" customFormat="1">
      <c r="A66" s="2"/>
      <c r="B66" s="2" t="s">
        <v>12</v>
      </c>
      <c r="C66" s="2" t="s">
        <v>13</v>
      </c>
      <c r="D66" s="6">
        <v>0.1</v>
      </c>
      <c r="E66" s="15">
        <f>D66*1000000*5/100</f>
        <v>5000</v>
      </c>
      <c r="F66" s="8">
        <v>300</v>
      </c>
      <c r="G66" s="5" t="s">
        <v>196</v>
      </c>
      <c r="I66" s="48">
        <f>D66+D65</f>
        <v>2</v>
      </c>
    </row>
    <row r="67" spans="1:11" s="4" customFormat="1" ht="19.5" customHeight="1">
      <c r="A67" s="5" t="s">
        <v>33</v>
      </c>
      <c r="B67" s="65" t="s">
        <v>105</v>
      </c>
      <c r="C67" s="67"/>
      <c r="D67" s="9"/>
      <c r="E67" s="10"/>
      <c r="F67" s="11"/>
      <c r="G67" s="12"/>
    </row>
    <row r="68" spans="1:11" s="4" customFormat="1">
      <c r="A68" s="2"/>
      <c r="B68" s="13" t="s">
        <v>9</v>
      </c>
      <c r="C68" s="13" t="s">
        <v>10</v>
      </c>
      <c r="D68" s="14">
        <v>1.8839999999999999</v>
      </c>
      <c r="E68" s="15">
        <f>D68*1000000*5/100</f>
        <v>94200</v>
      </c>
      <c r="F68" s="16">
        <v>3000</v>
      </c>
      <c r="G68" s="8" t="s">
        <v>144</v>
      </c>
    </row>
    <row r="69" spans="1:11" s="4" customFormat="1">
      <c r="A69" s="2"/>
      <c r="B69" s="2" t="s">
        <v>12</v>
      </c>
      <c r="C69" s="2" t="s">
        <v>13</v>
      </c>
      <c r="D69" s="14">
        <v>0.11600000000000001</v>
      </c>
      <c r="E69" s="15">
        <f>D69*1000000*5/100</f>
        <v>5800</v>
      </c>
      <c r="F69" s="8">
        <v>300</v>
      </c>
      <c r="G69" s="5" t="s">
        <v>196</v>
      </c>
      <c r="I69" s="48">
        <f>D69+D68</f>
        <v>2</v>
      </c>
    </row>
    <row r="70" spans="1:11" s="4" customFormat="1" ht="27" customHeight="1">
      <c r="A70" s="5" t="s">
        <v>34</v>
      </c>
      <c r="B70" s="72" t="s">
        <v>93</v>
      </c>
      <c r="C70" s="73"/>
      <c r="D70" s="9"/>
      <c r="E70" s="10"/>
      <c r="F70" s="11"/>
      <c r="G70" s="12"/>
    </row>
    <row r="71" spans="1:11" s="4" customFormat="1">
      <c r="A71" s="2"/>
      <c r="B71" s="13" t="s">
        <v>9</v>
      </c>
      <c r="C71" s="13" t="s">
        <v>10</v>
      </c>
      <c r="D71" s="14">
        <v>3.3109999999999999</v>
      </c>
      <c r="E71" s="15">
        <f>D71*1000000*5/100</f>
        <v>165550</v>
      </c>
      <c r="F71" s="16">
        <v>3000</v>
      </c>
      <c r="G71" s="8" t="s">
        <v>144</v>
      </c>
      <c r="I71" s="4">
        <f>3.5-0.189</f>
        <v>3.3109999999999999</v>
      </c>
    </row>
    <row r="72" spans="1:11" s="4" customFormat="1">
      <c r="A72" s="2"/>
      <c r="B72" s="2" t="s">
        <v>12</v>
      </c>
      <c r="C72" s="2" t="s">
        <v>13</v>
      </c>
      <c r="D72" s="6">
        <v>0.189</v>
      </c>
      <c r="E72" s="15">
        <f>D72*1000000*5/100</f>
        <v>9450</v>
      </c>
      <c r="F72" s="8">
        <v>300</v>
      </c>
      <c r="G72" s="5" t="s">
        <v>196</v>
      </c>
      <c r="I72" s="48">
        <f>D72+D71</f>
        <v>3.5</v>
      </c>
      <c r="K72" s="48">
        <f>D72+D71</f>
        <v>3.5</v>
      </c>
    </row>
    <row r="73" spans="1:11" s="4" customFormat="1" ht="46.5" customHeight="1">
      <c r="A73" s="5" t="s">
        <v>35</v>
      </c>
      <c r="B73" s="72" t="s">
        <v>94</v>
      </c>
      <c r="C73" s="73"/>
      <c r="D73" s="9"/>
      <c r="E73" s="60"/>
      <c r="F73" s="11"/>
      <c r="G73" s="12"/>
    </row>
    <row r="74" spans="1:11" s="4" customFormat="1">
      <c r="A74" s="2"/>
      <c r="B74" s="13" t="s">
        <v>9</v>
      </c>
      <c r="C74" s="13" t="s">
        <v>10</v>
      </c>
      <c r="D74" s="14">
        <v>4.8109999999999999</v>
      </c>
      <c r="E74" s="15">
        <f>D74*1000000*5/100</f>
        <v>240550</v>
      </c>
      <c r="F74" s="16">
        <v>3000</v>
      </c>
      <c r="G74" s="8" t="s">
        <v>144</v>
      </c>
    </row>
    <row r="75" spans="1:11" s="4" customFormat="1">
      <c r="A75" s="2"/>
      <c r="B75" s="2" t="s">
        <v>12</v>
      </c>
      <c r="C75" s="2" t="s">
        <v>13</v>
      </c>
      <c r="D75" s="6">
        <v>0.189</v>
      </c>
      <c r="E75" s="15">
        <f>D75*1000000*5/100</f>
        <v>9450</v>
      </c>
      <c r="F75" s="8">
        <v>300</v>
      </c>
      <c r="G75" s="5" t="s">
        <v>196</v>
      </c>
      <c r="I75" s="48">
        <f>D75+D74</f>
        <v>5</v>
      </c>
      <c r="J75" s="48">
        <f>I75-0.189</f>
        <v>4.8109999999999999</v>
      </c>
    </row>
    <row r="76" spans="1:11" s="4" customFormat="1" ht="42.75" customHeight="1">
      <c r="A76" s="5" t="s">
        <v>36</v>
      </c>
      <c r="B76" s="65" t="s">
        <v>200</v>
      </c>
      <c r="C76" s="67"/>
      <c r="D76" s="9"/>
      <c r="E76" s="10"/>
      <c r="F76" s="11"/>
      <c r="G76" s="12"/>
    </row>
    <row r="77" spans="1:11" s="4" customFormat="1">
      <c r="A77" s="2"/>
      <c r="B77" s="13" t="s">
        <v>9</v>
      </c>
      <c r="C77" s="13" t="s">
        <v>201</v>
      </c>
      <c r="D77" s="14">
        <v>8</v>
      </c>
      <c r="E77" s="15">
        <f>D77*1000000*5/100</f>
        <v>400000</v>
      </c>
      <c r="F77" s="16">
        <v>3000</v>
      </c>
      <c r="G77" s="8" t="s">
        <v>144</v>
      </c>
      <c r="I77" s="48">
        <f>D77+D76</f>
        <v>8</v>
      </c>
    </row>
    <row r="78" spans="1:11" s="4" customFormat="1" ht="30.75" customHeight="1">
      <c r="A78" s="5" t="s">
        <v>76</v>
      </c>
      <c r="B78" s="65" t="s">
        <v>202</v>
      </c>
      <c r="C78" s="66"/>
      <c r="D78" s="9"/>
      <c r="E78" s="10"/>
      <c r="F78" s="11"/>
      <c r="G78" s="12"/>
    </row>
    <row r="79" spans="1:11" s="4" customFormat="1">
      <c r="A79" s="2"/>
      <c r="B79" s="13" t="s">
        <v>9</v>
      </c>
      <c r="C79" s="13" t="s">
        <v>201</v>
      </c>
      <c r="D79" s="14">
        <v>4.3</v>
      </c>
      <c r="E79" s="15">
        <f>D79*1000000*5/100</f>
        <v>215000</v>
      </c>
      <c r="F79" s="16">
        <v>3000</v>
      </c>
      <c r="G79" s="8" t="s">
        <v>144</v>
      </c>
    </row>
    <row r="80" spans="1:11" s="4" customFormat="1">
      <c r="A80" s="2"/>
      <c r="B80" s="13" t="s">
        <v>12</v>
      </c>
      <c r="C80" s="13" t="s">
        <v>263</v>
      </c>
      <c r="D80" s="14">
        <v>0.7</v>
      </c>
      <c r="E80" s="15">
        <f>D80*1000000*5/100</f>
        <v>35000</v>
      </c>
      <c r="F80" s="16">
        <v>750</v>
      </c>
      <c r="G80" s="5" t="s">
        <v>265</v>
      </c>
      <c r="I80" s="48">
        <f>D80+D79</f>
        <v>5</v>
      </c>
    </row>
    <row r="81" spans="1:10" s="4" customFormat="1" ht="42.75" customHeight="1">
      <c r="A81" s="5" t="s">
        <v>77</v>
      </c>
      <c r="B81" s="65" t="s">
        <v>203</v>
      </c>
      <c r="C81" s="67"/>
      <c r="D81" s="9"/>
      <c r="E81" s="10"/>
      <c r="F81" s="11"/>
      <c r="G81" s="12"/>
    </row>
    <row r="82" spans="1:10" s="4" customFormat="1">
      <c r="A82" s="2"/>
      <c r="B82" s="13" t="s">
        <v>9</v>
      </c>
      <c r="C82" s="13" t="s">
        <v>201</v>
      </c>
      <c r="D82" s="14">
        <v>2</v>
      </c>
      <c r="E82" s="15">
        <f>D82*1000000*5/100</f>
        <v>100000</v>
      </c>
      <c r="F82" s="16">
        <v>3000</v>
      </c>
      <c r="G82" s="8" t="s">
        <v>144</v>
      </c>
      <c r="I82" s="48">
        <f>D82+D81</f>
        <v>2</v>
      </c>
    </row>
    <row r="83" spans="1:10" s="4" customFormat="1" ht="27" customHeight="1">
      <c r="A83" s="5" t="s">
        <v>78</v>
      </c>
      <c r="B83" s="65" t="s">
        <v>108</v>
      </c>
      <c r="C83" s="67"/>
      <c r="D83" s="9"/>
      <c r="E83" s="10"/>
      <c r="F83" s="11"/>
      <c r="G83" s="12"/>
    </row>
    <row r="84" spans="1:10" s="4" customFormat="1">
      <c r="A84" s="2"/>
      <c r="B84" s="13" t="s">
        <v>9</v>
      </c>
      <c r="C84" s="13" t="s">
        <v>10</v>
      </c>
      <c r="D84" s="14">
        <v>1.9159999999999999</v>
      </c>
      <c r="E84" s="15">
        <f>D84*1000000*5/100</f>
        <v>95800</v>
      </c>
      <c r="F84" s="16">
        <v>3000</v>
      </c>
      <c r="G84" s="8" t="s">
        <v>144</v>
      </c>
    </row>
    <row r="85" spans="1:10" s="4" customFormat="1">
      <c r="A85" s="2"/>
      <c r="B85" s="13" t="s">
        <v>12</v>
      </c>
      <c r="C85" s="13" t="s">
        <v>16</v>
      </c>
      <c r="D85" s="14">
        <v>8.4000000000000005E-2</v>
      </c>
      <c r="E85" s="15">
        <f>D85*1000000*5/100</f>
        <v>4200</v>
      </c>
      <c r="F85" s="16">
        <v>300</v>
      </c>
      <c r="G85" s="5" t="s">
        <v>265</v>
      </c>
      <c r="I85" s="48">
        <f>D85+D84</f>
        <v>2</v>
      </c>
    </row>
    <row r="86" spans="1:10" s="4" customFormat="1" ht="30.75" customHeight="1">
      <c r="A86" s="5" t="s">
        <v>82</v>
      </c>
      <c r="B86" s="65" t="s">
        <v>111</v>
      </c>
      <c r="C86" s="66"/>
      <c r="D86" s="9"/>
      <c r="E86" s="10"/>
      <c r="F86" s="11"/>
      <c r="G86" s="12"/>
    </row>
    <row r="87" spans="1:10" s="4" customFormat="1">
      <c r="A87" s="2"/>
      <c r="B87" s="13" t="s">
        <v>9</v>
      </c>
      <c r="C87" s="13" t="s">
        <v>10</v>
      </c>
      <c r="D87" s="14">
        <v>1.6619999999999999</v>
      </c>
      <c r="E87" s="15">
        <f>D87*1000000*5/100</f>
        <v>83100</v>
      </c>
      <c r="F87" s="16">
        <v>3000</v>
      </c>
      <c r="G87" s="8" t="s">
        <v>144</v>
      </c>
    </row>
    <row r="88" spans="1:10" s="4" customFormat="1">
      <c r="A88" s="2"/>
      <c r="B88" s="2" t="s">
        <v>12</v>
      </c>
      <c r="C88" s="2" t="s">
        <v>13</v>
      </c>
      <c r="D88" s="6">
        <v>0.33800000000000002</v>
      </c>
      <c r="E88" s="7">
        <f>D88*1000000*5/100</f>
        <v>16900</v>
      </c>
      <c r="F88" s="8">
        <v>300</v>
      </c>
      <c r="G88" s="5" t="s">
        <v>196</v>
      </c>
      <c r="I88" s="48">
        <f>D88+D87</f>
        <v>2</v>
      </c>
      <c r="J88" s="48">
        <f>2-0.338</f>
        <v>1.6619999999999999</v>
      </c>
    </row>
    <row r="89" spans="1:10" s="4" customFormat="1" ht="28.5" customHeight="1">
      <c r="A89" s="5" t="s">
        <v>83</v>
      </c>
      <c r="B89" s="65" t="s">
        <v>204</v>
      </c>
      <c r="C89" s="66"/>
      <c r="D89" s="9"/>
      <c r="E89" s="10"/>
      <c r="F89" s="11"/>
      <c r="G89" s="12"/>
    </row>
    <row r="90" spans="1:10" s="4" customFormat="1">
      <c r="A90" s="2"/>
      <c r="B90" s="13" t="s">
        <v>9</v>
      </c>
      <c r="C90" s="13" t="s">
        <v>10</v>
      </c>
      <c r="D90" s="14">
        <v>1.8620000000000001</v>
      </c>
      <c r="E90" s="15">
        <f>D90*1000000*5/100</f>
        <v>93100</v>
      </c>
      <c r="F90" s="16">
        <v>3000</v>
      </c>
      <c r="G90" s="8" t="s">
        <v>144</v>
      </c>
    </row>
    <row r="91" spans="1:10" s="4" customFormat="1">
      <c r="A91" s="2"/>
      <c r="B91" s="13" t="s">
        <v>12</v>
      </c>
      <c r="C91" s="13" t="s">
        <v>16</v>
      </c>
      <c r="D91" s="14">
        <v>0.13800000000000001</v>
      </c>
      <c r="E91" s="15">
        <f>D91*1000000*5/100</f>
        <v>6900</v>
      </c>
      <c r="F91" s="16">
        <v>300</v>
      </c>
      <c r="G91" s="5" t="s">
        <v>196</v>
      </c>
      <c r="I91" s="48">
        <f>D91+D90</f>
        <v>2</v>
      </c>
      <c r="J91" s="48">
        <f>2-0.138</f>
        <v>1.8620000000000001</v>
      </c>
    </row>
    <row r="92" spans="1:10" s="4" customFormat="1" ht="27" customHeight="1">
      <c r="A92" s="5" t="s">
        <v>79</v>
      </c>
      <c r="B92" s="65" t="s">
        <v>205</v>
      </c>
      <c r="C92" s="67"/>
      <c r="D92" s="9"/>
      <c r="E92" s="10"/>
      <c r="F92" s="11"/>
      <c r="G92" s="12"/>
    </row>
    <row r="93" spans="1:10" s="4" customFormat="1">
      <c r="A93" s="2"/>
      <c r="B93" s="13" t="s">
        <v>9</v>
      </c>
      <c r="C93" s="13" t="s">
        <v>10</v>
      </c>
      <c r="D93" s="14">
        <v>1.5</v>
      </c>
      <c r="E93" s="15">
        <f>D93*1000000*5/100</f>
        <v>75000</v>
      </c>
      <c r="F93" s="16">
        <v>3000</v>
      </c>
      <c r="G93" s="8" t="s">
        <v>144</v>
      </c>
      <c r="I93" s="48">
        <f>D93+D92</f>
        <v>1.5</v>
      </c>
    </row>
    <row r="94" spans="1:10" s="4" customFormat="1" ht="30.75" customHeight="1">
      <c r="A94" s="5" t="s">
        <v>80</v>
      </c>
      <c r="B94" s="65" t="s">
        <v>116</v>
      </c>
      <c r="C94" s="66"/>
      <c r="D94" s="9"/>
      <c r="E94" s="10"/>
      <c r="F94" s="11"/>
      <c r="G94" s="12"/>
    </row>
    <row r="95" spans="1:10" s="4" customFormat="1">
      <c r="A95" s="2"/>
      <c r="B95" s="13" t="s">
        <v>9</v>
      </c>
      <c r="C95" s="13" t="s">
        <v>10</v>
      </c>
      <c r="D95" s="14">
        <v>2.5</v>
      </c>
      <c r="E95" s="15">
        <f>D95*1000000*5/100</f>
        <v>125000</v>
      </c>
      <c r="F95" s="16">
        <v>3000</v>
      </c>
      <c r="G95" s="8" t="s">
        <v>144</v>
      </c>
      <c r="I95" s="48">
        <f>D95+D94</f>
        <v>2.5</v>
      </c>
    </row>
    <row r="96" spans="1:10" s="4" customFormat="1" ht="26.25" customHeight="1">
      <c r="A96" s="5" t="s">
        <v>81</v>
      </c>
      <c r="B96" s="65" t="s">
        <v>118</v>
      </c>
      <c r="C96" s="66"/>
      <c r="D96" s="9"/>
      <c r="E96" s="10"/>
      <c r="F96" s="11"/>
      <c r="G96" s="12"/>
    </row>
    <row r="97" spans="1:9" s="4" customFormat="1">
      <c r="A97" s="2"/>
      <c r="B97" s="13" t="s">
        <v>9</v>
      </c>
      <c r="C97" s="13" t="s">
        <v>10</v>
      </c>
      <c r="D97" s="14">
        <v>3</v>
      </c>
      <c r="E97" s="15">
        <f>D97*1000000*5/100</f>
        <v>150000</v>
      </c>
      <c r="F97" s="16">
        <v>3000</v>
      </c>
      <c r="G97" s="8" t="s">
        <v>144</v>
      </c>
      <c r="I97" s="48">
        <f>D97+D96</f>
        <v>3</v>
      </c>
    </row>
    <row r="98" spans="1:9" s="4" customFormat="1" ht="30.75" customHeight="1">
      <c r="A98" s="5" t="s">
        <v>84</v>
      </c>
      <c r="B98" s="65" t="s">
        <v>206</v>
      </c>
      <c r="C98" s="66"/>
      <c r="D98" s="9"/>
      <c r="E98" s="10"/>
      <c r="F98" s="11"/>
      <c r="G98" s="12"/>
    </row>
    <row r="99" spans="1:9" s="4" customFormat="1">
      <c r="A99" s="2"/>
      <c r="B99" s="13" t="s">
        <v>9</v>
      </c>
      <c r="C99" s="13" t="s">
        <v>10</v>
      </c>
      <c r="D99" s="14">
        <v>4</v>
      </c>
      <c r="E99" s="15">
        <f>D99*1000000*5/100</f>
        <v>200000</v>
      </c>
      <c r="F99" s="16">
        <v>3000</v>
      </c>
      <c r="G99" s="8" t="s">
        <v>144</v>
      </c>
      <c r="I99" s="48">
        <f>D99+D98</f>
        <v>4</v>
      </c>
    </row>
    <row r="100" spans="1:9" s="4" customFormat="1" ht="30.75" customHeight="1">
      <c r="A100" s="5" t="s">
        <v>106</v>
      </c>
      <c r="B100" s="65" t="s">
        <v>121</v>
      </c>
      <c r="C100" s="66"/>
      <c r="D100" s="9"/>
      <c r="E100" s="10"/>
      <c r="F100" s="11"/>
      <c r="G100" s="12"/>
    </row>
    <row r="101" spans="1:9" s="4" customFormat="1">
      <c r="A101" s="2"/>
      <c r="B101" s="13" t="s">
        <v>9</v>
      </c>
      <c r="C101" s="13" t="s">
        <v>10</v>
      </c>
      <c r="D101" s="14">
        <v>3</v>
      </c>
      <c r="E101" s="15">
        <f>D101*1000000*5/100</f>
        <v>150000</v>
      </c>
      <c r="F101" s="16">
        <v>3000</v>
      </c>
      <c r="G101" s="8" t="s">
        <v>144</v>
      </c>
      <c r="I101" s="48">
        <f>D101+D100</f>
        <v>3</v>
      </c>
    </row>
    <row r="102" spans="1:9" s="4" customFormat="1" ht="30.75" customHeight="1">
      <c r="A102" s="5" t="s">
        <v>107</v>
      </c>
      <c r="B102" s="65" t="s">
        <v>123</v>
      </c>
      <c r="C102" s="66"/>
      <c r="D102" s="9"/>
      <c r="E102" s="10"/>
      <c r="F102" s="11"/>
      <c r="G102" s="12"/>
    </row>
    <row r="103" spans="1:9" s="4" customFormat="1">
      <c r="A103" s="2"/>
      <c r="B103" s="13" t="s">
        <v>9</v>
      </c>
      <c r="C103" s="13" t="s">
        <v>10</v>
      </c>
      <c r="D103" s="14">
        <v>5</v>
      </c>
      <c r="E103" s="15">
        <f>D103*1000000*5/100</f>
        <v>250000</v>
      </c>
      <c r="F103" s="16">
        <v>3000</v>
      </c>
      <c r="G103" s="8" t="s">
        <v>144</v>
      </c>
      <c r="I103" s="48">
        <f>D103+D102</f>
        <v>5</v>
      </c>
    </row>
    <row r="104" spans="1:9" s="4" customFormat="1" ht="30.75" customHeight="1">
      <c r="A104" s="5" t="s">
        <v>109</v>
      </c>
      <c r="B104" s="65" t="s">
        <v>125</v>
      </c>
      <c r="C104" s="66"/>
      <c r="D104" s="9"/>
      <c r="E104" s="10"/>
      <c r="F104" s="11"/>
      <c r="G104" s="12"/>
    </row>
    <row r="105" spans="1:9" s="4" customFormat="1">
      <c r="A105" s="2"/>
      <c r="B105" s="13" t="s">
        <v>9</v>
      </c>
      <c r="C105" s="13" t="s">
        <v>10</v>
      </c>
      <c r="D105" s="14">
        <v>2</v>
      </c>
      <c r="E105" s="15">
        <f>D105*1000000*5/100</f>
        <v>100000</v>
      </c>
      <c r="F105" s="16">
        <v>3000</v>
      </c>
      <c r="G105" s="8" t="s">
        <v>144</v>
      </c>
      <c r="I105" s="48">
        <f>D105+D104</f>
        <v>2</v>
      </c>
    </row>
    <row r="106" spans="1:9" s="4" customFormat="1" ht="30.75" customHeight="1">
      <c r="A106" s="5" t="s">
        <v>110</v>
      </c>
      <c r="B106" s="65" t="s">
        <v>127</v>
      </c>
      <c r="C106" s="66"/>
      <c r="D106" s="9"/>
      <c r="E106" s="10"/>
      <c r="F106" s="11"/>
      <c r="G106" s="12"/>
    </row>
    <row r="107" spans="1:9" s="4" customFormat="1">
      <c r="A107" s="2"/>
      <c r="B107" s="13" t="s">
        <v>9</v>
      </c>
      <c r="C107" s="13" t="s">
        <v>10</v>
      </c>
      <c r="D107" s="14">
        <v>2.5</v>
      </c>
      <c r="E107" s="15">
        <f>D107*1000000*5/100</f>
        <v>125000</v>
      </c>
      <c r="F107" s="16">
        <v>3000</v>
      </c>
      <c r="G107" s="8" t="s">
        <v>144</v>
      </c>
      <c r="I107" s="48">
        <f>D107+D106</f>
        <v>2.5</v>
      </c>
    </row>
    <row r="108" spans="1:9" s="4" customFormat="1" ht="42" customHeight="1">
      <c r="A108" s="5" t="s">
        <v>112</v>
      </c>
      <c r="B108" s="65" t="s">
        <v>129</v>
      </c>
      <c r="C108" s="66"/>
      <c r="D108" s="9"/>
      <c r="E108" s="10"/>
      <c r="F108" s="11"/>
      <c r="G108" s="12"/>
    </row>
    <row r="109" spans="1:9" s="4" customFormat="1">
      <c r="A109" s="2"/>
      <c r="B109" s="13" t="s">
        <v>9</v>
      </c>
      <c r="C109" s="13" t="s">
        <v>10</v>
      </c>
      <c r="D109" s="14">
        <v>4</v>
      </c>
      <c r="E109" s="15">
        <f>D109*1000000*5/100</f>
        <v>200000</v>
      </c>
      <c r="F109" s="16">
        <v>3000</v>
      </c>
      <c r="G109" s="8" t="s">
        <v>144</v>
      </c>
      <c r="I109" s="48">
        <f>D109+D108</f>
        <v>4</v>
      </c>
    </row>
    <row r="110" spans="1:9" s="4" customFormat="1" ht="28.5" customHeight="1">
      <c r="A110" s="5" t="s">
        <v>113</v>
      </c>
      <c r="B110" s="65" t="s">
        <v>207</v>
      </c>
      <c r="C110" s="66"/>
      <c r="D110" s="9"/>
      <c r="E110" s="10"/>
      <c r="F110" s="11"/>
      <c r="G110" s="12"/>
    </row>
    <row r="111" spans="1:9" s="4" customFormat="1">
      <c r="A111" s="2"/>
      <c r="B111" s="13" t="s">
        <v>9</v>
      </c>
      <c r="C111" s="13" t="s">
        <v>10</v>
      </c>
      <c r="D111" s="14">
        <v>2.5</v>
      </c>
      <c r="E111" s="15">
        <f>D111*1000000*5/100</f>
        <v>125000</v>
      </c>
      <c r="F111" s="16">
        <v>3000</v>
      </c>
      <c r="G111" s="8" t="s">
        <v>144</v>
      </c>
      <c r="I111" s="48">
        <f>D111+D110</f>
        <v>2.5</v>
      </c>
    </row>
    <row r="112" spans="1:9" s="4" customFormat="1" ht="28.5" customHeight="1">
      <c r="A112" s="5" t="s">
        <v>114</v>
      </c>
      <c r="B112" s="65" t="s">
        <v>132</v>
      </c>
      <c r="C112" s="66"/>
      <c r="D112" s="9"/>
      <c r="E112" s="10"/>
      <c r="F112" s="11"/>
      <c r="G112" s="12"/>
    </row>
    <row r="113" spans="1:9" s="4" customFormat="1">
      <c r="A113" s="2"/>
      <c r="B113" s="13" t="s">
        <v>9</v>
      </c>
      <c r="C113" s="13" t="s">
        <v>10</v>
      </c>
      <c r="D113" s="14">
        <v>1.5</v>
      </c>
      <c r="E113" s="15">
        <f>D113*1000000*5/100</f>
        <v>75000</v>
      </c>
      <c r="F113" s="16">
        <v>3000</v>
      </c>
      <c r="G113" s="8" t="s">
        <v>144</v>
      </c>
      <c r="I113" s="48">
        <f>D113+D112</f>
        <v>1.5</v>
      </c>
    </row>
    <row r="114" spans="1:9" s="4" customFormat="1" ht="28.5" customHeight="1">
      <c r="A114" s="5" t="s">
        <v>115</v>
      </c>
      <c r="B114" s="65" t="s">
        <v>134</v>
      </c>
      <c r="C114" s="66"/>
      <c r="D114" s="9"/>
      <c r="E114" s="10"/>
      <c r="F114" s="11"/>
      <c r="G114" s="12"/>
    </row>
    <row r="115" spans="1:9" s="4" customFormat="1">
      <c r="A115" s="2"/>
      <c r="B115" s="13" t="s">
        <v>9</v>
      </c>
      <c r="C115" s="13" t="s">
        <v>10</v>
      </c>
      <c r="D115" s="14">
        <v>1.5</v>
      </c>
      <c r="E115" s="15">
        <f>D115*1000000*5/100</f>
        <v>75000</v>
      </c>
      <c r="F115" s="16">
        <v>3000</v>
      </c>
      <c r="G115" s="8" t="s">
        <v>144</v>
      </c>
      <c r="I115" s="48">
        <f>D115+D114</f>
        <v>1.5</v>
      </c>
    </row>
    <row r="116" spans="1:9" s="4" customFormat="1" ht="28.5" customHeight="1">
      <c r="A116" s="5" t="s">
        <v>117</v>
      </c>
      <c r="B116" s="65" t="s">
        <v>136</v>
      </c>
      <c r="C116" s="66"/>
      <c r="D116" s="9"/>
      <c r="E116" s="10"/>
      <c r="F116" s="11"/>
      <c r="G116" s="12"/>
    </row>
    <row r="117" spans="1:9" s="4" customFormat="1">
      <c r="A117" s="2"/>
      <c r="B117" s="13" t="s">
        <v>9</v>
      </c>
      <c r="C117" s="13" t="s">
        <v>10</v>
      </c>
      <c r="D117" s="14">
        <v>1.5</v>
      </c>
      <c r="E117" s="15">
        <f>D117*1000000*5/100</f>
        <v>75000</v>
      </c>
      <c r="F117" s="16">
        <v>3000</v>
      </c>
      <c r="G117" s="8" t="s">
        <v>144</v>
      </c>
      <c r="I117" s="48">
        <f>D117+D116</f>
        <v>1.5</v>
      </c>
    </row>
    <row r="118" spans="1:9" s="4" customFormat="1" ht="28.5" customHeight="1">
      <c r="A118" s="5" t="s">
        <v>119</v>
      </c>
      <c r="B118" s="65" t="s">
        <v>267</v>
      </c>
      <c r="C118" s="66"/>
      <c r="D118" s="9"/>
      <c r="E118" s="10"/>
      <c r="F118" s="11"/>
      <c r="G118" s="12"/>
    </row>
    <row r="119" spans="1:9" s="4" customFormat="1">
      <c r="A119" s="2"/>
      <c r="B119" s="13" t="s">
        <v>9</v>
      </c>
      <c r="C119" s="13" t="s">
        <v>208</v>
      </c>
      <c r="D119" s="14">
        <v>3</v>
      </c>
      <c r="E119" s="15">
        <f>D119*1000000*5/100</f>
        <v>150000</v>
      </c>
      <c r="F119" s="16">
        <v>3000</v>
      </c>
      <c r="G119" s="8" t="s">
        <v>144</v>
      </c>
      <c r="I119" s="48">
        <f>D119+D118</f>
        <v>3</v>
      </c>
    </row>
    <row r="120" spans="1:9" s="4" customFormat="1" ht="83.25" customHeight="1">
      <c r="A120" s="5" t="s">
        <v>120</v>
      </c>
      <c r="B120" s="65" t="s">
        <v>209</v>
      </c>
      <c r="C120" s="66"/>
      <c r="D120" s="9"/>
      <c r="E120" s="10"/>
      <c r="F120" s="11"/>
      <c r="G120" s="12"/>
    </row>
    <row r="121" spans="1:9" s="4" customFormat="1">
      <c r="A121" s="2"/>
      <c r="B121" s="13" t="s">
        <v>9</v>
      </c>
      <c r="C121" s="13" t="s">
        <v>208</v>
      </c>
      <c r="D121" s="14">
        <v>10</v>
      </c>
      <c r="E121" s="15">
        <f>D121*1000000*5/100</f>
        <v>500000</v>
      </c>
      <c r="F121" s="16">
        <v>3000</v>
      </c>
      <c r="G121" s="8" t="s">
        <v>144</v>
      </c>
      <c r="I121" s="48">
        <f>D121+D120</f>
        <v>10</v>
      </c>
    </row>
    <row r="122" spans="1:9" s="4" customFormat="1" ht="45.75" customHeight="1">
      <c r="A122" s="5" t="s">
        <v>122</v>
      </c>
      <c r="B122" s="65" t="s">
        <v>210</v>
      </c>
      <c r="C122" s="66"/>
      <c r="D122" s="9"/>
      <c r="E122" s="10"/>
      <c r="F122" s="11"/>
      <c r="G122" s="12"/>
    </row>
    <row r="123" spans="1:9" s="4" customFormat="1">
      <c r="A123" s="2"/>
      <c r="B123" s="13" t="s">
        <v>9</v>
      </c>
      <c r="C123" s="13" t="s">
        <v>208</v>
      </c>
      <c r="D123" s="14">
        <v>2</v>
      </c>
      <c r="E123" s="15">
        <f>D123*1000000*5/100</f>
        <v>100000</v>
      </c>
      <c r="F123" s="16">
        <v>3000</v>
      </c>
      <c r="G123" s="8" t="s">
        <v>144</v>
      </c>
      <c r="I123" s="48">
        <f>D123+D122</f>
        <v>2</v>
      </c>
    </row>
    <row r="124" spans="1:9" s="4" customFormat="1" ht="51.75" customHeight="1">
      <c r="A124" s="5" t="s">
        <v>124</v>
      </c>
      <c r="B124" s="65" t="s">
        <v>211</v>
      </c>
      <c r="C124" s="66"/>
      <c r="D124" s="9"/>
      <c r="E124" s="10"/>
      <c r="F124" s="11"/>
      <c r="G124" s="12"/>
    </row>
    <row r="125" spans="1:9" s="4" customFormat="1">
      <c r="A125" s="2"/>
      <c r="B125" s="13" t="s">
        <v>9</v>
      </c>
      <c r="C125" s="13" t="s">
        <v>208</v>
      </c>
      <c r="D125" s="14">
        <v>4</v>
      </c>
      <c r="E125" s="15">
        <f>D125*1000000*5/100</f>
        <v>200000</v>
      </c>
      <c r="F125" s="16">
        <v>3000</v>
      </c>
      <c r="G125" s="8" t="s">
        <v>144</v>
      </c>
      <c r="I125" s="48">
        <f>D125+D124</f>
        <v>4</v>
      </c>
    </row>
    <row r="126" spans="1:9" s="4" customFormat="1" ht="60.75" customHeight="1">
      <c r="A126" s="5" t="s">
        <v>126</v>
      </c>
      <c r="B126" s="65" t="s">
        <v>213</v>
      </c>
      <c r="C126" s="66"/>
      <c r="D126" s="9"/>
      <c r="E126" s="10"/>
      <c r="F126" s="11"/>
      <c r="G126" s="12"/>
    </row>
    <row r="127" spans="1:9" s="4" customFormat="1">
      <c r="A127" s="2"/>
      <c r="B127" s="13" t="s">
        <v>9</v>
      </c>
      <c r="C127" s="13" t="s">
        <v>208</v>
      </c>
      <c r="D127" s="14">
        <v>4</v>
      </c>
      <c r="E127" s="15">
        <f>D127*1000000*5/100</f>
        <v>200000</v>
      </c>
      <c r="F127" s="16">
        <v>3000</v>
      </c>
      <c r="G127" s="8" t="s">
        <v>144</v>
      </c>
      <c r="I127" s="48">
        <f>D127+D126</f>
        <v>4</v>
      </c>
    </row>
    <row r="128" spans="1:9" s="4" customFormat="1" ht="29.25" customHeight="1">
      <c r="A128" s="5" t="s">
        <v>128</v>
      </c>
      <c r="B128" s="65" t="s">
        <v>212</v>
      </c>
      <c r="C128" s="66"/>
      <c r="D128" s="9"/>
      <c r="E128" s="10"/>
      <c r="F128" s="11"/>
      <c r="G128" s="12"/>
    </row>
    <row r="129" spans="1:10" s="4" customFormat="1">
      <c r="A129" s="2"/>
      <c r="B129" s="13" t="s">
        <v>9</v>
      </c>
      <c r="C129" s="13" t="s">
        <v>208</v>
      </c>
      <c r="D129" s="14">
        <v>2.5</v>
      </c>
      <c r="E129" s="15">
        <f>D129*1000000*5/100</f>
        <v>125000</v>
      </c>
      <c r="F129" s="16">
        <v>3000</v>
      </c>
      <c r="G129" s="8" t="s">
        <v>144</v>
      </c>
      <c r="I129" s="48">
        <f>D129+D128</f>
        <v>2.5</v>
      </c>
    </row>
    <row r="130" spans="1:10" s="4" customFormat="1" ht="29.25" customHeight="1">
      <c r="A130" s="5" t="s">
        <v>130</v>
      </c>
      <c r="B130" s="65" t="s">
        <v>214</v>
      </c>
      <c r="C130" s="66"/>
      <c r="D130" s="9"/>
      <c r="E130" s="10"/>
      <c r="F130" s="11"/>
      <c r="G130" s="12"/>
    </row>
    <row r="131" spans="1:10" s="4" customFormat="1">
      <c r="A131" s="2"/>
      <c r="B131" s="13" t="s">
        <v>9</v>
      </c>
      <c r="C131" s="13" t="s">
        <v>208</v>
      </c>
      <c r="D131" s="14">
        <v>5.8</v>
      </c>
      <c r="E131" s="15">
        <f>D131*1000000*5/100</f>
        <v>290000</v>
      </c>
      <c r="F131" s="16">
        <v>3000</v>
      </c>
      <c r="G131" s="8" t="s">
        <v>144</v>
      </c>
      <c r="I131" s="48">
        <f>D131+D130</f>
        <v>5.8</v>
      </c>
    </row>
    <row r="132" spans="1:10" s="4" customFormat="1" ht="29.25" customHeight="1">
      <c r="A132" s="5" t="s">
        <v>131</v>
      </c>
      <c r="B132" s="65" t="s">
        <v>215</v>
      </c>
      <c r="C132" s="66"/>
      <c r="D132" s="9"/>
      <c r="E132" s="10"/>
      <c r="F132" s="11"/>
      <c r="G132" s="12"/>
    </row>
    <row r="133" spans="1:10" s="4" customFormat="1">
      <c r="A133" s="2"/>
      <c r="B133" s="13" t="s">
        <v>9</v>
      </c>
      <c r="C133" s="13" t="s">
        <v>208</v>
      </c>
      <c r="D133" s="14">
        <v>2</v>
      </c>
      <c r="E133" s="15">
        <f>D133*1000000*5/100</f>
        <v>100000</v>
      </c>
      <c r="F133" s="16">
        <v>3000</v>
      </c>
      <c r="G133" s="8" t="s">
        <v>144</v>
      </c>
      <c r="I133" s="48">
        <f>D133+D132</f>
        <v>2</v>
      </c>
    </row>
    <row r="134" spans="1:10" s="4" customFormat="1" ht="43.5" customHeight="1">
      <c r="A134" s="5" t="s">
        <v>133</v>
      </c>
      <c r="B134" s="72" t="s">
        <v>156</v>
      </c>
      <c r="C134" s="73"/>
      <c r="D134" s="9"/>
      <c r="E134" s="10"/>
      <c r="F134" s="11"/>
      <c r="G134" s="12"/>
    </row>
    <row r="135" spans="1:10" s="4" customFormat="1">
      <c r="A135" s="2"/>
      <c r="B135" s="13" t="s">
        <v>9</v>
      </c>
      <c r="C135" s="13" t="s">
        <v>190</v>
      </c>
      <c r="D135" s="14">
        <v>10</v>
      </c>
      <c r="E135" s="15">
        <f>D135*1000000*5/100</f>
        <v>500000</v>
      </c>
      <c r="F135" s="16">
        <v>3000</v>
      </c>
      <c r="G135" s="8" t="s">
        <v>144</v>
      </c>
      <c r="I135" s="48">
        <f>D135+D134</f>
        <v>10</v>
      </c>
    </row>
    <row r="136" spans="1:10" s="4" customFormat="1" ht="43.5" customHeight="1">
      <c r="A136" s="5" t="s">
        <v>135</v>
      </c>
      <c r="B136" s="72" t="s">
        <v>157</v>
      </c>
      <c r="C136" s="73"/>
      <c r="D136" s="9"/>
      <c r="E136" s="10"/>
      <c r="F136" s="11"/>
      <c r="G136" s="12"/>
    </row>
    <row r="137" spans="1:10" s="4" customFormat="1">
      <c r="A137" s="2"/>
      <c r="B137" s="13" t="s">
        <v>9</v>
      </c>
      <c r="C137" s="13" t="s">
        <v>10</v>
      </c>
      <c r="D137" s="14">
        <v>10</v>
      </c>
      <c r="E137" s="15">
        <f>D137*1000000*5/100</f>
        <v>500000</v>
      </c>
      <c r="F137" s="16">
        <v>3000</v>
      </c>
      <c r="G137" s="8" t="s">
        <v>144</v>
      </c>
      <c r="I137" s="48">
        <f>D137+D136</f>
        <v>10</v>
      </c>
    </row>
    <row r="138" spans="1:10" s="4" customFormat="1" ht="28.5" customHeight="1">
      <c r="A138" s="5" t="s">
        <v>137</v>
      </c>
      <c r="B138" s="65" t="s">
        <v>148</v>
      </c>
      <c r="C138" s="66"/>
      <c r="D138" s="9"/>
      <c r="E138" s="10"/>
      <c r="F138" s="11"/>
      <c r="G138" s="12"/>
    </row>
    <row r="139" spans="1:10" s="4" customFormat="1">
      <c r="A139" s="2"/>
      <c r="B139" s="13" t="s">
        <v>9</v>
      </c>
      <c r="C139" s="13" t="s">
        <v>10</v>
      </c>
      <c r="D139" s="14">
        <v>1.6180000000000001</v>
      </c>
      <c r="E139" s="15">
        <f>D139*1000000*5/100</f>
        <v>80900</v>
      </c>
      <c r="F139" s="16">
        <v>3000</v>
      </c>
      <c r="G139" s="8" t="s">
        <v>144</v>
      </c>
    </row>
    <row r="140" spans="1:10" s="4" customFormat="1">
      <c r="A140" s="2"/>
      <c r="B140" s="13" t="s">
        <v>12</v>
      </c>
      <c r="C140" s="13" t="s">
        <v>16</v>
      </c>
      <c r="D140" s="14">
        <v>0.38200000000000001</v>
      </c>
      <c r="E140" s="15">
        <f>D140*1000000*5/100</f>
        <v>19100</v>
      </c>
      <c r="F140" s="16">
        <v>500</v>
      </c>
      <c r="G140" s="5" t="s">
        <v>196</v>
      </c>
      <c r="I140" s="48">
        <f>D140+D139</f>
        <v>2</v>
      </c>
      <c r="J140" s="48">
        <f>2-0.382</f>
        <v>1.6179999999999999</v>
      </c>
    </row>
    <row r="141" spans="1:10" s="4" customFormat="1" ht="28.5" customHeight="1">
      <c r="A141" s="5" t="s">
        <v>138</v>
      </c>
      <c r="B141" s="65" t="s">
        <v>158</v>
      </c>
      <c r="C141" s="66"/>
      <c r="D141" s="9"/>
      <c r="E141" s="10"/>
      <c r="F141" s="11"/>
      <c r="G141" s="12"/>
    </row>
    <row r="142" spans="1:10" s="4" customFormat="1">
      <c r="A142" s="2"/>
      <c r="B142" s="13" t="s">
        <v>9</v>
      </c>
      <c r="C142" s="13" t="s">
        <v>201</v>
      </c>
      <c r="D142" s="14">
        <v>1.397</v>
      </c>
      <c r="E142" s="15">
        <f>D142*1000000*5/100</f>
        <v>69850</v>
      </c>
      <c r="F142" s="16">
        <v>3000</v>
      </c>
      <c r="G142" s="8" t="s">
        <v>144</v>
      </c>
    </row>
    <row r="143" spans="1:10" s="4" customFormat="1">
      <c r="A143" s="2"/>
      <c r="B143" s="13" t="s">
        <v>12</v>
      </c>
      <c r="C143" s="13" t="s">
        <v>16</v>
      </c>
      <c r="D143" s="14">
        <v>0.10299999999999999</v>
      </c>
      <c r="E143" s="15">
        <f>D143*1000000*5/100</f>
        <v>5150</v>
      </c>
      <c r="F143" s="16">
        <v>300</v>
      </c>
      <c r="G143" s="5" t="s">
        <v>265</v>
      </c>
      <c r="I143" s="48">
        <f>D143+D142</f>
        <v>1.5</v>
      </c>
    </row>
    <row r="144" spans="1:10" s="4" customFormat="1" ht="28.5" customHeight="1">
      <c r="A144" s="5" t="s">
        <v>139</v>
      </c>
      <c r="B144" s="65" t="s">
        <v>159</v>
      </c>
      <c r="C144" s="66"/>
      <c r="D144" s="9"/>
      <c r="E144" s="10"/>
      <c r="F144" s="11"/>
      <c r="G144" s="12"/>
    </row>
    <row r="145" spans="1:10" s="4" customFormat="1">
      <c r="A145" s="2"/>
      <c r="B145" s="13" t="s">
        <v>9</v>
      </c>
      <c r="C145" s="13" t="s">
        <v>16</v>
      </c>
      <c r="D145" s="14">
        <v>5</v>
      </c>
      <c r="E145" s="15">
        <f>D145*1000000*5/100</f>
        <v>250000</v>
      </c>
      <c r="F145" s="16">
        <v>3000</v>
      </c>
      <c r="G145" s="8" t="s">
        <v>144</v>
      </c>
      <c r="I145" s="48">
        <f>D145+D144</f>
        <v>5</v>
      </c>
    </row>
    <row r="146" spans="1:10" s="4" customFormat="1" ht="28.5" customHeight="1">
      <c r="A146" s="5" t="s">
        <v>140</v>
      </c>
      <c r="B146" s="65" t="s">
        <v>160</v>
      </c>
      <c r="C146" s="66"/>
      <c r="D146" s="9"/>
      <c r="E146" s="10"/>
      <c r="F146" s="11"/>
      <c r="G146" s="12"/>
    </row>
    <row r="147" spans="1:10" s="4" customFormat="1">
      <c r="A147" s="2"/>
      <c r="B147" s="13" t="s">
        <v>9</v>
      </c>
      <c r="C147" s="13" t="s">
        <v>10</v>
      </c>
      <c r="D147" s="14">
        <v>3.5</v>
      </c>
      <c r="E147" s="15">
        <f>D147*1000000*5/100</f>
        <v>175000</v>
      </c>
      <c r="F147" s="16">
        <v>3000</v>
      </c>
      <c r="G147" s="8" t="s">
        <v>144</v>
      </c>
    </row>
    <row r="148" spans="1:10" s="4" customFormat="1">
      <c r="A148" s="2"/>
      <c r="B148" s="13" t="s">
        <v>12</v>
      </c>
      <c r="C148" s="13" t="s">
        <v>16</v>
      </c>
      <c r="D148" s="14">
        <v>0.5</v>
      </c>
      <c r="E148" s="15">
        <f>D148*1000000*5/100</f>
        <v>25000</v>
      </c>
      <c r="F148" s="16">
        <v>750</v>
      </c>
      <c r="G148" s="5" t="s">
        <v>265</v>
      </c>
      <c r="I148" s="48">
        <f>D148+D147</f>
        <v>4</v>
      </c>
    </row>
    <row r="149" spans="1:10" s="4" customFormat="1" ht="28.5" customHeight="1">
      <c r="A149" s="5" t="s">
        <v>141</v>
      </c>
      <c r="B149" s="65" t="s">
        <v>161</v>
      </c>
      <c r="C149" s="66"/>
      <c r="D149" s="9"/>
      <c r="E149" s="10"/>
      <c r="F149" s="11"/>
      <c r="G149" s="12"/>
    </row>
    <row r="150" spans="1:10" s="4" customFormat="1">
      <c r="A150" s="2"/>
      <c r="B150" s="13" t="s">
        <v>9</v>
      </c>
      <c r="C150" s="13" t="s">
        <v>10</v>
      </c>
      <c r="D150" s="14">
        <v>10</v>
      </c>
      <c r="E150" s="15">
        <f>D150*1000000*5/100</f>
        <v>500000</v>
      </c>
      <c r="F150" s="16">
        <v>3000</v>
      </c>
      <c r="G150" s="8" t="s">
        <v>144</v>
      </c>
      <c r="I150" s="48">
        <f>D150+D149</f>
        <v>10</v>
      </c>
    </row>
    <row r="151" spans="1:10" s="4" customFormat="1" ht="28.5" customHeight="1">
      <c r="A151" s="5" t="s">
        <v>142</v>
      </c>
      <c r="B151" s="65" t="s">
        <v>162</v>
      </c>
      <c r="C151" s="66"/>
      <c r="D151" s="9"/>
      <c r="E151" s="10"/>
      <c r="F151" s="11"/>
      <c r="G151" s="12"/>
    </row>
    <row r="152" spans="1:10" s="4" customFormat="1">
      <c r="A152" s="2"/>
      <c r="B152" s="13" t="s">
        <v>9</v>
      </c>
      <c r="C152" s="13" t="s">
        <v>10</v>
      </c>
      <c r="D152" s="14">
        <v>10</v>
      </c>
      <c r="E152" s="15">
        <f>D152*1000000*5/100</f>
        <v>500000</v>
      </c>
      <c r="F152" s="16">
        <v>3000</v>
      </c>
      <c r="G152" s="8" t="s">
        <v>144</v>
      </c>
      <c r="I152" s="48">
        <f>D152+D151</f>
        <v>10</v>
      </c>
    </row>
    <row r="153" spans="1:10" s="4" customFormat="1" ht="28.5" customHeight="1">
      <c r="A153" s="5" t="s">
        <v>184</v>
      </c>
      <c r="B153" s="65" t="s">
        <v>163</v>
      </c>
      <c r="C153" s="66"/>
      <c r="D153" s="9"/>
      <c r="E153" s="10"/>
      <c r="F153" s="11"/>
      <c r="G153" s="12"/>
    </row>
    <row r="154" spans="1:10" s="4" customFormat="1">
      <c r="A154" s="2"/>
      <c r="B154" s="13" t="s">
        <v>9</v>
      </c>
      <c r="C154" s="13" t="s">
        <v>10</v>
      </c>
      <c r="D154" s="57">
        <v>9.2597000000000005</v>
      </c>
      <c r="E154" s="15">
        <f>D154*1000000*5/100</f>
        <v>462985</v>
      </c>
      <c r="F154" s="16">
        <v>3000</v>
      </c>
      <c r="G154" s="8" t="s">
        <v>144</v>
      </c>
      <c r="J154" s="4">
        <f>10-0.7403</f>
        <v>9.2597000000000005</v>
      </c>
    </row>
    <row r="155" spans="1:10" s="4" customFormat="1">
      <c r="A155" s="2"/>
      <c r="B155" s="13" t="s">
        <v>12</v>
      </c>
      <c r="C155" s="13" t="s">
        <v>16</v>
      </c>
      <c r="D155" s="57">
        <v>0.74029999999999996</v>
      </c>
      <c r="E155" s="15">
        <f>D155*1000000*5/100</f>
        <v>37015</v>
      </c>
      <c r="F155" s="16">
        <v>750</v>
      </c>
      <c r="G155" s="5" t="s">
        <v>265</v>
      </c>
      <c r="I155" s="48">
        <f>D155+D154</f>
        <v>10</v>
      </c>
    </row>
    <row r="156" spans="1:10" s="4" customFormat="1" ht="28.5" customHeight="1">
      <c r="A156" s="5" t="s">
        <v>185</v>
      </c>
      <c r="B156" s="65" t="s">
        <v>164</v>
      </c>
      <c r="C156" s="66"/>
      <c r="D156" s="9"/>
      <c r="E156" s="10"/>
      <c r="F156" s="11"/>
      <c r="G156" s="12"/>
    </row>
    <row r="157" spans="1:10" s="4" customFormat="1">
      <c r="A157" s="2"/>
      <c r="B157" s="13" t="s">
        <v>9</v>
      </c>
      <c r="C157" s="13" t="s">
        <v>16</v>
      </c>
      <c r="D157" s="14">
        <v>5</v>
      </c>
      <c r="E157" s="15">
        <f>D157*1000000*5/100</f>
        <v>250000</v>
      </c>
      <c r="F157" s="16">
        <v>3000</v>
      </c>
      <c r="G157" s="8" t="s">
        <v>144</v>
      </c>
      <c r="I157" s="48">
        <f>D157+D156</f>
        <v>5</v>
      </c>
    </row>
    <row r="158" spans="1:10" s="4" customFormat="1" ht="39" customHeight="1">
      <c r="A158" s="5" t="s">
        <v>186</v>
      </c>
      <c r="B158" s="65" t="s">
        <v>165</v>
      </c>
      <c r="C158" s="66"/>
      <c r="D158" s="9"/>
      <c r="E158" s="10"/>
      <c r="F158" s="11"/>
      <c r="G158" s="12"/>
    </row>
    <row r="159" spans="1:10" s="4" customFormat="1">
      <c r="A159" s="2"/>
      <c r="B159" s="13" t="s">
        <v>9</v>
      </c>
      <c r="C159" s="13" t="s">
        <v>10</v>
      </c>
      <c r="D159" s="14">
        <v>10</v>
      </c>
      <c r="E159" s="15">
        <f>D159*1000000*5/100</f>
        <v>500000</v>
      </c>
      <c r="F159" s="16">
        <v>3000</v>
      </c>
      <c r="G159" s="8" t="s">
        <v>144</v>
      </c>
      <c r="I159" s="48">
        <f>D159+D158</f>
        <v>10</v>
      </c>
    </row>
    <row r="160" spans="1:10" s="4" customFormat="1" ht="19.5" customHeight="1">
      <c r="A160" s="5" t="s">
        <v>187</v>
      </c>
      <c r="B160" s="65" t="s">
        <v>146</v>
      </c>
      <c r="C160" s="66"/>
      <c r="D160" s="9"/>
      <c r="E160" s="10"/>
      <c r="F160" s="11"/>
      <c r="G160" s="12"/>
    </row>
    <row r="161" spans="1:9" s="4" customFormat="1">
      <c r="A161" s="2"/>
      <c r="B161" s="13" t="s">
        <v>9</v>
      </c>
      <c r="C161" s="13" t="s">
        <v>10</v>
      </c>
      <c r="D161" s="14">
        <v>9.5</v>
      </c>
      <c r="E161" s="15">
        <f>D161*1000000*5/100</f>
        <v>475000</v>
      </c>
      <c r="F161" s="16">
        <v>3000</v>
      </c>
      <c r="G161" s="8" t="s">
        <v>144</v>
      </c>
    </row>
    <row r="162" spans="1:9" s="4" customFormat="1">
      <c r="A162" s="2"/>
      <c r="B162" s="13" t="s">
        <v>12</v>
      </c>
      <c r="C162" s="13" t="s">
        <v>264</v>
      </c>
      <c r="D162" s="14">
        <v>0.5</v>
      </c>
      <c r="E162" s="15">
        <f>D162*1000000*5/100</f>
        <v>25000</v>
      </c>
      <c r="F162" s="16">
        <v>750</v>
      </c>
      <c r="G162" s="5" t="s">
        <v>265</v>
      </c>
      <c r="I162" s="48">
        <f>D162+D161</f>
        <v>10</v>
      </c>
    </row>
    <row r="163" spans="1:9" s="4" customFormat="1" ht="28.5" customHeight="1">
      <c r="A163" s="5" t="s">
        <v>216</v>
      </c>
      <c r="B163" s="65" t="s">
        <v>166</v>
      </c>
      <c r="C163" s="66"/>
      <c r="D163" s="9"/>
      <c r="E163" s="10"/>
      <c r="F163" s="11"/>
      <c r="G163" s="12"/>
    </row>
    <row r="164" spans="1:9" s="4" customFormat="1">
      <c r="A164" s="2"/>
      <c r="B164" s="13" t="s">
        <v>9</v>
      </c>
      <c r="C164" s="13" t="s">
        <v>10</v>
      </c>
      <c r="D164" s="14">
        <v>4.9720000000000004</v>
      </c>
      <c r="E164" s="15">
        <f>D164*1000000*5/100</f>
        <v>248600</v>
      </c>
      <c r="F164" s="16">
        <v>3000</v>
      </c>
      <c r="G164" s="8" t="s">
        <v>144</v>
      </c>
    </row>
    <row r="165" spans="1:9" s="4" customFormat="1">
      <c r="A165" s="2"/>
      <c r="B165" s="13" t="s">
        <v>12</v>
      </c>
      <c r="C165" s="13" t="s">
        <v>16</v>
      </c>
      <c r="D165" s="14">
        <v>2.8000000000000001E-2</v>
      </c>
      <c r="E165" s="15">
        <f>D165*1000000*5/100</f>
        <v>1400</v>
      </c>
      <c r="F165" s="16">
        <v>300</v>
      </c>
      <c r="G165" s="5" t="s">
        <v>265</v>
      </c>
      <c r="I165" s="48">
        <f>D165+D164</f>
        <v>5</v>
      </c>
    </row>
    <row r="166" spans="1:9" s="4" customFormat="1" ht="28.5" customHeight="1">
      <c r="A166" s="5" t="s">
        <v>217</v>
      </c>
      <c r="B166" s="65" t="s">
        <v>167</v>
      </c>
      <c r="C166" s="66"/>
      <c r="D166" s="9"/>
      <c r="E166" s="10"/>
      <c r="F166" s="11"/>
      <c r="G166" s="12"/>
    </row>
    <row r="167" spans="1:9" s="4" customFormat="1">
      <c r="A167" s="2"/>
      <c r="B167" s="13" t="s">
        <v>9</v>
      </c>
      <c r="C167" s="13" t="s">
        <v>10</v>
      </c>
      <c r="D167" s="14">
        <v>4</v>
      </c>
      <c r="E167" s="15">
        <f>D167*1000000*5/100</f>
        <v>200000</v>
      </c>
      <c r="F167" s="16">
        <v>3000</v>
      </c>
      <c r="G167" s="8" t="s">
        <v>144</v>
      </c>
      <c r="I167" s="48">
        <f>D167+D166</f>
        <v>4</v>
      </c>
    </row>
    <row r="168" spans="1:9" s="4" customFormat="1" ht="28.5" customHeight="1">
      <c r="A168" s="5" t="s">
        <v>218</v>
      </c>
      <c r="B168" s="65" t="s">
        <v>168</v>
      </c>
      <c r="C168" s="66"/>
      <c r="D168" s="9"/>
      <c r="E168" s="10"/>
      <c r="F168" s="11"/>
      <c r="G168" s="12"/>
    </row>
    <row r="169" spans="1:9" s="4" customFormat="1">
      <c r="A169" s="2"/>
      <c r="B169" s="13" t="s">
        <v>9</v>
      </c>
      <c r="C169" s="13" t="s">
        <v>10</v>
      </c>
      <c r="D169" s="14">
        <v>8.6240000000000006</v>
      </c>
      <c r="E169" s="15">
        <f>D169*1000000*5/100</f>
        <v>431200</v>
      </c>
      <c r="F169" s="16">
        <v>3000</v>
      </c>
      <c r="G169" s="8" t="s">
        <v>144</v>
      </c>
    </row>
    <row r="170" spans="1:9" s="4" customFormat="1">
      <c r="A170" s="2"/>
      <c r="B170" s="13" t="s">
        <v>12</v>
      </c>
      <c r="C170" s="13" t="s">
        <v>16</v>
      </c>
      <c r="D170" s="14">
        <v>1.3759999999999999</v>
      </c>
      <c r="E170" s="15">
        <f>D170*1000000*5/100</f>
        <v>68800</v>
      </c>
      <c r="F170" s="16">
        <v>3000</v>
      </c>
      <c r="G170" s="5" t="s">
        <v>265</v>
      </c>
      <c r="I170" s="48">
        <f>D170+D169</f>
        <v>10</v>
      </c>
    </row>
    <row r="171" spans="1:9" s="4" customFormat="1" ht="28.5" customHeight="1">
      <c r="A171" s="5" t="s">
        <v>219</v>
      </c>
      <c r="B171" s="65" t="s">
        <v>169</v>
      </c>
      <c r="C171" s="66"/>
      <c r="D171" s="9"/>
      <c r="E171" s="10"/>
      <c r="F171" s="11"/>
      <c r="G171" s="12"/>
    </row>
    <row r="172" spans="1:9" s="4" customFormat="1">
      <c r="A172" s="2"/>
      <c r="B172" s="13" t="s">
        <v>9</v>
      </c>
      <c r="C172" s="13" t="s">
        <v>10</v>
      </c>
      <c r="D172" s="14">
        <v>3</v>
      </c>
      <c r="E172" s="15">
        <f>D172*1000000*5/100</f>
        <v>150000</v>
      </c>
      <c r="F172" s="16">
        <v>3000</v>
      </c>
      <c r="G172" s="8" t="s">
        <v>144</v>
      </c>
      <c r="I172" s="48">
        <f>D172+D171</f>
        <v>3</v>
      </c>
    </row>
    <row r="173" spans="1:9" s="4" customFormat="1" ht="28.5" customHeight="1">
      <c r="A173" s="5" t="s">
        <v>220</v>
      </c>
      <c r="B173" s="65" t="s">
        <v>170</v>
      </c>
      <c r="C173" s="66"/>
      <c r="D173" s="9"/>
      <c r="E173" s="10"/>
      <c r="F173" s="11"/>
      <c r="G173" s="12"/>
    </row>
    <row r="174" spans="1:9" s="4" customFormat="1">
      <c r="A174" s="2"/>
      <c r="B174" s="13" t="s">
        <v>9</v>
      </c>
      <c r="C174" s="13" t="s">
        <v>10</v>
      </c>
      <c r="D174" s="14">
        <v>3</v>
      </c>
      <c r="E174" s="15">
        <f>D174*1000000*5/100</f>
        <v>150000</v>
      </c>
      <c r="F174" s="16">
        <v>3000</v>
      </c>
      <c r="G174" s="8" t="s">
        <v>144</v>
      </c>
      <c r="I174" s="48">
        <f>D174+D173</f>
        <v>3</v>
      </c>
    </row>
    <row r="175" spans="1:9" s="4" customFormat="1" ht="28.5" customHeight="1">
      <c r="A175" s="5" t="s">
        <v>221</v>
      </c>
      <c r="B175" s="65" t="s">
        <v>171</v>
      </c>
      <c r="C175" s="66"/>
      <c r="D175" s="9"/>
      <c r="E175" s="10"/>
      <c r="F175" s="11"/>
      <c r="G175" s="12"/>
    </row>
    <row r="176" spans="1:9" s="4" customFormat="1">
      <c r="A176" s="2"/>
      <c r="B176" s="13" t="s">
        <v>9</v>
      </c>
      <c r="C176" s="13" t="s">
        <v>10</v>
      </c>
      <c r="D176" s="57">
        <v>8.5343999999999998</v>
      </c>
      <c r="E176" s="15">
        <f>D176*1000000*5/100</f>
        <v>426720</v>
      </c>
      <c r="F176" s="16">
        <v>3000</v>
      </c>
      <c r="G176" s="8" t="s">
        <v>144</v>
      </c>
    </row>
    <row r="177" spans="1:10" s="4" customFormat="1">
      <c r="A177" s="2"/>
      <c r="B177" s="13" t="s">
        <v>12</v>
      </c>
      <c r="C177" s="13" t="s">
        <v>16</v>
      </c>
      <c r="D177" s="57">
        <v>1.4656</v>
      </c>
      <c r="E177" s="15">
        <f>D177*1000000*5/100</f>
        <v>73280</v>
      </c>
      <c r="F177" s="16">
        <v>3000</v>
      </c>
      <c r="G177" s="5" t="s">
        <v>265</v>
      </c>
      <c r="I177" s="48">
        <f>D177+D176</f>
        <v>10</v>
      </c>
    </row>
    <row r="178" spans="1:10" s="4" customFormat="1" ht="28.5" customHeight="1">
      <c r="A178" s="5" t="s">
        <v>222</v>
      </c>
      <c r="B178" s="65" t="s">
        <v>172</v>
      </c>
      <c r="C178" s="66"/>
      <c r="D178" s="9"/>
      <c r="E178" s="10"/>
      <c r="F178" s="11"/>
      <c r="G178" s="12"/>
    </row>
    <row r="179" spans="1:10" s="4" customFormat="1">
      <c r="A179" s="2"/>
      <c r="B179" s="13" t="s">
        <v>9</v>
      </c>
      <c r="C179" s="13" t="s">
        <v>10</v>
      </c>
      <c r="D179" s="14">
        <v>8.6080000000000005</v>
      </c>
      <c r="E179" s="15">
        <f>D179*1000000*5/100</f>
        <v>430400</v>
      </c>
      <c r="F179" s="16">
        <v>3000</v>
      </c>
      <c r="G179" s="8" t="s">
        <v>144</v>
      </c>
    </row>
    <row r="180" spans="1:10" s="4" customFormat="1">
      <c r="A180" s="2"/>
      <c r="B180" s="13" t="s">
        <v>12</v>
      </c>
      <c r="C180" s="13" t="s">
        <v>16</v>
      </c>
      <c r="D180" s="14">
        <v>1.3919999999999999</v>
      </c>
      <c r="E180" s="15">
        <f>D180*1000000*5/100</f>
        <v>69600</v>
      </c>
      <c r="F180" s="16">
        <v>3000</v>
      </c>
      <c r="G180" s="5" t="s">
        <v>265</v>
      </c>
      <c r="I180" s="48">
        <f>D180+D179</f>
        <v>10</v>
      </c>
    </row>
    <row r="181" spans="1:10" s="4" customFormat="1" ht="28.5" customHeight="1">
      <c r="A181" s="5" t="s">
        <v>223</v>
      </c>
      <c r="B181" s="65" t="s">
        <v>235</v>
      </c>
      <c r="C181" s="66"/>
      <c r="D181" s="9"/>
      <c r="E181" s="10"/>
      <c r="F181" s="11"/>
      <c r="G181" s="12"/>
    </row>
    <row r="182" spans="1:10" s="4" customFormat="1">
      <c r="A182" s="2"/>
      <c r="B182" s="13" t="s">
        <v>9</v>
      </c>
      <c r="C182" s="13" t="s">
        <v>201</v>
      </c>
      <c r="D182" s="14">
        <v>11.5</v>
      </c>
      <c r="E182" s="15">
        <f>D182*1000000*5/100</f>
        <v>575000</v>
      </c>
      <c r="F182" s="16">
        <v>3000</v>
      </c>
      <c r="G182" s="8" t="s">
        <v>144</v>
      </c>
      <c r="I182" s="48">
        <f>D182+D181</f>
        <v>11.5</v>
      </c>
    </row>
    <row r="183" spans="1:10" s="4" customFormat="1" ht="28.5" customHeight="1">
      <c r="A183" s="5" t="s">
        <v>224</v>
      </c>
      <c r="B183" s="65" t="s">
        <v>237</v>
      </c>
      <c r="C183" s="66"/>
      <c r="D183" s="9"/>
      <c r="E183" s="10"/>
      <c r="F183" s="11"/>
      <c r="G183" s="12"/>
    </row>
    <row r="184" spans="1:10" s="4" customFormat="1">
      <c r="A184" s="2"/>
      <c r="B184" s="13" t="s">
        <v>9</v>
      </c>
      <c r="C184" s="13" t="s">
        <v>201</v>
      </c>
      <c r="D184" s="14">
        <v>12.5</v>
      </c>
      <c r="E184" s="15">
        <f>D184*1000000*5/100</f>
        <v>625000</v>
      </c>
      <c r="F184" s="16">
        <v>3000</v>
      </c>
      <c r="G184" s="8" t="s">
        <v>144</v>
      </c>
      <c r="I184" s="48">
        <f>D184+D183</f>
        <v>12.5</v>
      </c>
    </row>
    <row r="185" spans="1:10" s="4" customFormat="1" ht="28.5" customHeight="1">
      <c r="A185" s="5" t="s">
        <v>225</v>
      </c>
      <c r="B185" s="65" t="s">
        <v>239</v>
      </c>
      <c r="C185" s="66"/>
      <c r="D185" s="9"/>
      <c r="E185" s="10"/>
      <c r="F185" s="11"/>
      <c r="G185" s="12"/>
    </row>
    <row r="186" spans="1:10" s="4" customFormat="1">
      <c r="A186" s="2"/>
      <c r="B186" s="13" t="s">
        <v>9</v>
      </c>
      <c r="C186" s="13" t="s">
        <v>10</v>
      </c>
      <c r="D186" s="57">
        <v>1.7647999999999999</v>
      </c>
      <c r="E186" s="15">
        <f>D186*1000000*5/100</f>
        <v>88240</v>
      </c>
      <c r="F186" s="16">
        <v>3000</v>
      </c>
      <c r="G186" s="8" t="s">
        <v>144</v>
      </c>
      <c r="I186" s="48">
        <f>D186+D185</f>
        <v>1.7647999999999999</v>
      </c>
    </row>
    <row r="187" spans="1:10" s="4" customFormat="1">
      <c r="A187" s="2"/>
      <c r="B187" s="13" t="s">
        <v>12</v>
      </c>
      <c r="C187" s="13" t="s">
        <v>16</v>
      </c>
      <c r="D187" s="63">
        <v>0.23519999999999999</v>
      </c>
      <c r="E187" s="15">
        <f>D187*1000000*5/100</f>
        <v>11760</v>
      </c>
      <c r="F187" s="16">
        <v>500</v>
      </c>
      <c r="G187" s="5" t="s">
        <v>196</v>
      </c>
      <c r="I187" s="64">
        <f>D187+D186</f>
        <v>2</v>
      </c>
    </row>
    <row r="188" spans="1:10" s="4" customFormat="1" ht="28.5" customHeight="1">
      <c r="A188" s="5" t="s">
        <v>226</v>
      </c>
      <c r="B188" s="65" t="s">
        <v>155</v>
      </c>
      <c r="C188" s="66"/>
      <c r="D188" s="9"/>
      <c r="E188" s="10"/>
      <c r="F188" s="11"/>
      <c r="G188" s="12"/>
    </row>
    <row r="189" spans="1:10" s="4" customFormat="1">
      <c r="A189" s="2"/>
      <c r="B189" s="13" t="s">
        <v>9</v>
      </c>
      <c r="C189" s="13" t="s">
        <v>10</v>
      </c>
      <c r="D189" s="14">
        <v>2.81</v>
      </c>
      <c r="E189" s="15">
        <f>D189*1000000*5/100</f>
        <v>140500</v>
      </c>
      <c r="F189" s="16">
        <v>3000</v>
      </c>
      <c r="G189" s="8" t="s">
        <v>144</v>
      </c>
    </row>
    <row r="190" spans="1:10" s="4" customFormat="1">
      <c r="A190" s="2"/>
      <c r="B190" s="13" t="s">
        <v>12</v>
      </c>
      <c r="C190" s="13" t="s">
        <v>16</v>
      </c>
      <c r="D190" s="14">
        <v>0.19</v>
      </c>
      <c r="E190" s="15">
        <f>D190*1000000*5/100</f>
        <v>9500</v>
      </c>
      <c r="F190" s="16">
        <v>300</v>
      </c>
      <c r="G190" s="5" t="s">
        <v>196</v>
      </c>
      <c r="I190" s="48">
        <f>D190+D189</f>
        <v>3</v>
      </c>
      <c r="J190" s="48">
        <f>D190+D189</f>
        <v>3</v>
      </c>
    </row>
    <row r="191" spans="1:10" s="4" customFormat="1" ht="28.5" customHeight="1">
      <c r="A191" s="5" t="s">
        <v>227</v>
      </c>
      <c r="B191" s="65" t="s">
        <v>95</v>
      </c>
      <c r="C191" s="67"/>
      <c r="D191" s="9"/>
      <c r="E191" s="10"/>
      <c r="F191" s="11"/>
      <c r="G191" s="12"/>
    </row>
    <row r="192" spans="1:10" s="4" customFormat="1">
      <c r="A192" s="2"/>
      <c r="B192" s="13" t="s">
        <v>9</v>
      </c>
      <c r="C192" s="13" t="s">
        <v>10</v>
      </c>
      <c r="D192" s="14">
        <v>4.8109999999999999</v>
      </c>
      <c r="E192" s="15">
        <f>D192*1000000*5/100</f>
        <v>240550</v>
      </c>
      <c r="F192" s="16">
        <v>3000</v>
      </c>
      <c r="G192" s="8" t="s">
        <v>144</v>
      </c>
    </row>
    <row r="193" spans="1:11" s="4" customFormat="1">
      <c r="A193" s="2"/>
      <c r="B193" s="2" t="s">
        <v>12</v>
      </c>
      <c r="C193" s="2" t="s">
        <v>13</v>
      </c>
      <c r="D193" s="6">
        <v>0.189</v>
      </c>
      <c r="E193" s="15">
        <f>D193*1000000*5/100</f>
        <v>9450</v>
      </c>
      <c r="F193" s="8">
        <v>300</v>
      </c>
      <c r="G193" s="5" t="s">
        <v>196</v>
      </c>
      <c r="I193" s="48">
        <f>D193+D192</f>
        <v>5</v>
      </c>
      <c r="J193" s="48">
        <f>D193+D192</f>
        <v>5</v>
      </c>
    </row>
    <row r="194" spans="1:11" s="4" customFormat="1" ht="28.5" customHeight="1">
      <c r="A194" s="5" t="s">
        <v>228</v>
      </c>
      <c r="B194" s="65" t="s">
        <v>96</v>
      </c>
      <c r="C194" s="67"/>
      <c r="D194" s="9"/>
      <c r="E194" s="10"/>
      <c r="F194" s="11"/>
      <c r="G194" s="12"/>
    </row>
    <row r="195" spans="1:11" s="4" customFormat="1">
      <c r="A195" s="2"/>
      <c r="B195" s="13" t="s">
        <v>9</v>
      </c>
      <c r="C195" s="13" t="s">
        <v>10</v>
      </c>
      <c r="D195" s="14">
        <v>4.8109999999999999</v>
      </c>
      <c r="E195" s="15">
        <f>D195*1000000*5/100</f>
        <v>240550</v>
      </c>
      <c r="F195" s="16">
        <v>3000</v>
      </c>
      <c r="G195" s="8" t="s">
        <v>144</v>
      </c>
    </row>
    <row r="196" spans="1:11" s="4" customFormat="1">
      <c r="A196" s="2"/>
      <c r="B196" s="49" t="s">
        <v>12</v>
      </c>
      <c r="C196" s="2" t="s">
        <v>13</v>
      </c>
      <c r="D196" s="6">
        <v>0.189</v>
      </c>
      <c r="E196" s="15">
        <f>D196*1000000*5/100</f>
        <v>9450</v>
      </c>
      <c r="F196" s="8">
        <v>300</v>
      </c>
      <c r="G196" s="5" t="s">
        <v>196</v>
      </c>
      <c r="I196" s="48">
        <f>D196+D195</f>
        <v>5</v>
      </c>
      <c r="K196" s="48">
        <f>D196+D195</f>
        <v>5</v>
      </c>
    </row>
    <row r="197" spans="1:11" s="4" customFormat="1" ht="28.5" customHeight="1">
      <c r="A197" s="5" t="s">
        <v>229</v>
      </c>
      <c r="B197" s="65" t="s">
        <v>173</v>
      </c>
      <c r="C197" s="67"/>
      <c r="D197" s="9"/>
      <c r="E197" s="10"/>
      <c r="F197" s="11"/>
      <c r="G197" s="12"/>
    </row>
    <row r="198" spans="1:11" s="4" customFormat="1">
      <c r="A198" s="2"/>
      <c r="B198" s="13" t="s">
        <v>9</v>
      </c>
      <c r="C198" s="13" t="s">
        <v>10</v>
      </c>
      <c r="D198" s="14">
        <v>5</v>
      </c>
      <c r="E198" s="15">
        <f>D198*1000000*5/100</f>
        <v>250000</v>
      </c>
      <c r="F198" s="16">
        <v>3000</v>
      </c>
      <c r="G198" s="8" t="s">
        <v>144</v>
      </c>
      <c r="I198" s="48">
        <f>D198+D197</f>
        <v>5</v>
      </c>
    </row>
    <row r="199" spans="1:11" s="4" customFormat="1" ht="28.5" customHeight="1">
      <c r="A199" s="5" t="s">
        <v>230</v>
      </c>
      <c r="B199" s="65" t="s">
        <v>145</v>
      </c>
      <c r="C199" s="66"/>
      <c r="D199" s="9"/>
      <c r="E199" s="10"/>
      <c r="F199" s="11"/>
      <c r="G199" s="12"/>
    </row>
    <row r="200" spans="1:11" s="4" customFormat="1">
      <c r="A200" s="2"/>
      <c r="B200" s="13" t="s">
        <v>9</v>
      </c>
      <c r="C200" s="13" t="s">
        <v>10</v>
      </c>
      <c r="D200" s="14">
        <v>20</v>
      </c>
      <c r="E200" s="15">
        <f>D200*1000000*5/100</f>
        <v>1000000</v>
      </c>
      <c r="F200" s="16">
        <v>3000</v>
      </c>
      <c r="G200" s="8" t="s">
        <v>144</v>
      </c>
      <c r="I200" s="48">
        <f>D200+D199</f>
        <v>20</v>
      </c>
    </row>
    <row r="201" spans="1:11" s="4" customFormat="1" ht="28.5" customHeight="1">
      <c r="A201" s="5" t="s">
        <v>231</v>
      </c>
      <c r="B201" s="65" t="s">
        <v>151</v>
      </c>
      <c r="C201" s="66"/>
      <c r="D201" s="9"/>
      <c r="E201" s="10"/>
      <c r="F201" s="11"/>
      <c r="G201" s="12"/>
    </row>
    <row r="202" spans="1:11" s="4" customFormat="1">
      <c r="A202" s="2"/>
      <c r="B202" s="13" t="s">
        <v>9</v>
      </c>
      <c r="C202" s="13" t="s">
        <v>10</v>
      </c>
      <c r="D202" s="14">
        <v>3.5</v>
      </c>
      <c r="E202" s="15">
        <f>D202*1000000*5/100</f>
        <v>175000</v>
      </c>
      <c r="F202" s="16">
        <v>3000</v>
      </c>
      <c r="G202" s="8" t="s">
        <v>144</v>
      </c>
      <c r="I202" s="48">
        <f>D202+D201</f>
        <v>3.5</v>
      </c>
    </row>
    <row r="203" spans="1:11" s="4" customFormat="1" ht="21" customHeight="1">
      <c r="A203" s="5" t="s">
        <v>232</v>
      </c>
      <c r="B203" s="65" t="s">
        <v>149</v>
      </c>
      <c r="C203" s="66"/>
      <c r="D203" s="9"/>
      <c r="E203" s="10"/>
      <c r="F203" s="11"/>
      <c r="G203" s="12"/>
    </row>
    <row r="204" spans="1:11" s="4" customFormat="1">
      <c r="A204" s="2"/>
      <c r="B204" s="13" t="s">
        <v>9</v>
      </c>
      <c r="C204" s="13" t="s">
        <v>10</v>
      </c>
      <c r="D204" s="14">
        <v>9.64</v>
      </c>
      <c r="E204" s="15">
        <f>D204*1000000*5/100</f>
        <v>482000</v>
      </c>
      <c r="F204" s="16">
        <v>3000</v>
      </c>
      <c r="G204" s="8" t="s">
        <v>144</v>
      </c>
    </row>
    <row r="205" spans="1:11" s="4" customFormat="1">
      <c r="A205" s="2"/>
      <c r="B205" s="13" t="s">
        <v>12</v>
      </c>
      <c r="C205" s="13" t="s">
        <v>16</v>
      </c>
      <c r="D205" s="14">
        <v>0.26500000000000001</v>
      </c>
      <c r="E205" s="15">
        <f>D205*1000000*5/100</f>
        <v>13250</v>
      </c>
      <c r="F205" s="16">
        <v>500</v>
      </c>
      <c r="G205" s="5" t="s">
        <v>196</v>
      </c>
      <c r="J205" s="48"/>
    </row>
    <row r="206" spans="1:11" s="4" customFormat="1">
      <c r="A206" s="2"/>
      <c r="B206" s="13" t="s">
        <v>55</v>
      </c>
      <c r="C206" s="13" t="s">
        <v>147</v>
      </c>
      <c r="D206" s="14">
        <v>9.5000000000000001E-2</v>
      </c>
      <c r="E206" s="15">
        <f>D206*1000000*5/100</f>
        <v>4750</v>
      </c>
      <c r="F206" s="16">
        <v>300</v>
      </c>
      <c r="G206" s="5" t="s">
        <v>196</v>
      </c>
      <c r="I206" s="48">
        <f>D206+D205+D204</f>
        <v>10</v>
      </c>
      <c r="J206" s="48">
        <f>10-0.095-0.265</f>
        <v>9.6399999999999988</v>
      </c>
    </row>
    <row r="207" spans="1:11" s="4" customFormat="1" ht="21" customHeight="1">
      <c r="A207" s="5" t="s">
        <v>233</v>
      </c>
      <c r="B207" s="65" t="s">
        <v>174</v>
      </c>
      <c r="C207" s="66"/>
      <c r="D207" s="9"/>
      <c r="E207" s="10"/>
      <c r="F207" s="11"/>
      <c r="G207" s="12"/>
    </row>
    <row r="208" spans="1:11" s="4" customFormat="1">
      <c r="A208" s="2"/>
      <c r="B208" s="13" t="s">
        <v>9</v>
      </c>
      <c r="C208" s="13" t="s">
        <v>10</v>
      </c>
      <c r="D208" s="14">
        <v>4.5049999999999999</v>
      </c>
      <c r="E208" s="15">
        <f>D208*1000000*5/100</f>
        <v>225250</v>
      </c>
      <c r="F208" s="16">
        <v>3000</v>
      </c>
      <c r="G208" s="8" t="s">
        <v>144</v>
      </c>
    </row>
    <row r="209" spans="1:9" s="4" customFormat="1">
      <c r="A209" s="2"/>
      <c r="B209" s="13" t="s">
        <v>12</v>
      </c>
      <c r="C209" s="13" t="s">
        <v>16</v>
      </c>
      <c r="D209" s="14">
        <v>0.495</v>
      </c>
      <c r="E209" s="15">
        <f>D209*1000000*5/100</f>
        <v>24750</v>
      </c>
      <c r="F209" s="16">
        <v>500</v>
      </c>
      <c r="G209" s="5" t="s">
        <v>265</v>
      </c>
      <c r="I209" s="48">
        <f>D209+D208</f>
        <v>5</v>
      </c>
    </row>
    <row r="210" spans="1:9" s="4" customFormat="1" ht="18.75" customHeight="1">
      <c r="A210" s="5" t="s">
        <v>234</v>
      </c>
      <c r="B210" s="65" t="s">
        <v>175</v>
      </c>
      <c r="C210" s="66"/>
      <c r="D210" s="9"/>
      <c r="E210" s="10"/>
      <c r="F210" s="11"/>
      <c r="G210" s="12"/>
    </row>
    <row r="211" spans="1:9" s="4" customFormat="1">
      <c r="A211" s="2"/>
      <c r="B211" s="13" t="s">
        <v>9</v>
      </c>
      <c r="C211" s="13" t="s">
        <v>10</v>
      </c>
      <c r="D211" s="14">
        <v>10</v>
      </c>
      <c r="E211" s="15">
        <f>D211*1000000*5/100</f>
        <v>500000</v>
      </c>
      <c r="F211" s="16">
        <v>3000</v>
      </c>
      <c r="G211" s="8" t="s">
        <v>144</v>
      </c>
      <c r="I211" s="48">
        <f>D211+D210</f>
        <v>10</v>
      </c>
    </row>
    <row r="212" spans="1:9" s="4" customFormat="1" ht="28.5" customHeight="1">
      <c r="A212" s="5" t="s">
        <v>236</v>
      </c>
      <c r="B212" s="65" t="s">
        <v>176</v>
      </c>
      <c r="C212" s="66"/>
      <c r="D212" s="9"/>
      <c r="E212" s="10"/>
      <c r="F212" s="11"/>
      <c r="G212" s="12"/>
    </row>
    <row r="213" spans="1:9" s="4" customFormat="1">
      <c r="A213" s="2"/>
      <c r="B213" s="13" t="s">
        <v>9</v>
      </c>
      <c r="C213" s="13" t="s">
        <v>10</v>
      </c>
      <c r="D213" s="14">
        <v>2</v>
      </c>
      <c r="E213" s="15">
        <f>D213*1000000*5/100</f>
        <v>100000</v>
      </c>
      <c r="F213" s="16">
        <v>3000</v>
      </c>
      <c r="G213" s="8" t="s">
        <v>144</v>
      </c>
      <c r="I213" s="48">
        <f>D213+D212</f>
        <v>2</v>
      </c>
    </row>
    <row r="214" spans="1:9" s="4" customFormat="1" ht="39.75" customHeight="1">
      <c r="A214" s="5" t="s">
        <v>238</v>
      </c>
      <c r="B214" s="65" t="s">
        <v>177</v>
      </c>
      <c r="C214" s="66"/>
      <c r="D214" s="9"/>
      <c r="E214" s="10"/>
      <c r="F214" s="11"/>
      <c r="G214" s="12"/>
    </row>
    <row r="215" spans="1:9" s="4" customFormat="1">
      <c r="A215" s="2"/>
      <c r="B215" s="13" t="s">
        <v>9</v>
      </c>
      <c r="C215" s="13" t="s">
        <v>201</v>
      </c>
      <c r="D215" s="14">
        <v>3.5</v>
      </c>
      <c r="E215" s="15">
        <f>D215*1000000*5/100</f>
        <v>175000</v>
      </c>
      <c r="F215" s="16">
        <v>3000</v>
      </c>
      <c r="G215" s="8" t="s">
        <v>144</v>
      </c>
    </row>
    <row r="216" spans="1:9" s="4" customFormat="1">
      <c r="A216" s="2"/>
      <c r="B216" s="13" t="s">
        <v>12</v>
      </c>
      <c r="C216" s="13" t="s">
        <v>16</v>
      </c>
      <c r="D216" s="14">
        <v>0.5</v>
      </c>
      <c r="E216" s="15">
        <f>D216*1000000*5/100</f>
        <v>25000</v>
      </c>
      <c r="F216" s="16">
        <v>500</v>
      </c>
      <c r="G216" s="5" t="s">
        <v>265</v>
      </c>
      <c r="I216" s="48">
        <f>D216+D215</f>
        <v>4</v>
      </c>
    </row>
    <row r="217" spans="1:9" s="4" customFormat="1" ht="24.75" customHeight="1">
      <c r="A217" s="5" t="s">
        <v>240</v>
      </c>
      <c r="B217" s="65" t="s">
        <v>178</v>
      </c>
      <c r="C217" s="66"/>
      <c r="D217" s="9"/>
      <c r="E217" s="10"/>
      <c r="F217" s="11"/>
      <c r="G217" s="12"/>
    </row>
    <row r="218" spans="1:9" s="4" customFormat="1">
      <c r="A218" s="2"/>
      <c r="B218" s="13" t="s">
        <v>9</v>
      </c>
      <c r="C218" s="13" t="s">
        <v>201</v>
      </c>
      <c r="D218" s="14">
        <v>5</v>
      </c>
      <c r="E218" s="15">
        <f>D218*1000000*5/100</f>
        <v>250000</v>
      </c>
      <c r="F218" s="16">
        <v>3000</v>
      </c>
      <c r="G218" s="8" t="s">
        <v>144</v>
      </c>
      <c r="I218" s="48">
        <f>D218+D217</f>
        <v>5</v>
      </c>
    </row>
    <row r="219" spans="1:9" s="4" customFormat="1" ht="24.75" customHeight="1">
      <c r="A219" s="5" t="s">
        <v>241</v>
      </c>
      <c r="B219" s="65" t="s">
        <v>179</v>
      </c>
      <c r="C219" s="66"/>
      <c r="D219" s="9"/>
      <c r="E219" s="10"/>
      <c r="F219" s="11"/>
      <c r="G219" s="12"/>
    </row>
    <row r="220" spans="1:9" s="4" customFormat="1">
      <c r="A220" s="2"/>
      <c r="B220" s="13" t="s">
        <v>9</v>
      </c>
      <c r="C220" s="13" t="s">
        <v>201</v>
      </c>
      <c r="D220" s="57">
        <v>5.6723999999999997</v>
      </c>
      <c r="E220" s="15">
        <f>D220*1000000*5/100</f>
        <v>283620</v>
      </c>
      <c r="F220" s="16">
        <v>3000</v>
      </c>
      <c r="G220" s="8" t="s">
        <v>144</v>
      </c>
    </row>
    <row r="221" spans="1:9" s="4" customFormat="1">
      <c r="A221" s="2"/>
      <c r="B221" s="13" t="s">
        <v>12</v>
      </c>
      <c r="C221" s="13" t="s">
        <v>16</v>
      </c>
      <c r="D221" s="57">
        <v>0.3276</v>
      </c>
      <c r="E221" s="15">
        <f>D221*1000000*5/100</f>
        <v>16380</v>
      </c>
      <c r="F221" s="16">
        <v>500</v>
      </c>
      <c r="G221" s="5" t="s">
        <v>265</v>
      </c>
      <c r="I221" s="48">
        <f>D221+D220</f>
        <v>6</v>
      </c>
    </row>
    <row r="222" spans="1:9" s="4" customFormat="1" ht="28.5" customHeight="1">
      <c r="A222" s="5" t="s">
        <v>242</v>
      </c>
      <c r="B222" s="65" t="s">
        <v>97</v>
      </c>
      <c r="C222" s="67"/>
      <c r="D222" s="9"/>
      <c r="E222" s="10"/>
      <c r="F222" s="11"/>
      <c r="G222" s="12"/>
    </row>
    <row r="223" spans="1:9" s="4" customFormat="1">
      <c r="A223" s="2"/>
      <c r="B223" s="13" t="s">
        <v>9</v>
      </c>
      <c r="C223" s="13" t="s">
        <v>10</v>
      </c>
      <c r="D223" s="14">
        <v>4.8109999999999999</v>
      </c>
      <c r="E223" s="15">
        <f>D223*1000000*5/100</f>
        <v>240550</v>
      </c>
      <c r="F223" s="16">
        <v>3000</v>
      </c>
      <c r="G223" s="8" t="s">
        <v>144</v>
      </c>
    </row>
    <row r="224" spans="1:9" s="4" customFormat="1">
      <c r="A224" s="2"/>
      <c r="B224" s="2" t="s">
        <v>12</v>
      </c>
      <c r="C224" s="2" t="s">
        <v>13</v>
      </c>
      <c r="D224" s="6">
        <v>0.189</v>
      </c>
      <c r="E224" s="7">
        <f>D224*1000000*5/100</f>
        <v>9450</v>
      </c>
      <c r="F224" s="8">
        <v>300</v>
      </c>
      <c r="G224" s="5" t="s">
        <v>196</v>
      </c>
      <c r="I224" s="48">
        <f>D224+D223</f>
        <v>5</v>
      </c>
    </row>
    <row r="225" spans="1:9" s="4" customFormat="1">
      <c r="A225" s="2"/>
      <c r="B225" s="42"/>
      <c r="C225" s="58"/>
      <c r="D225" s="9"/>
      <c r="E225" s="43"/>
      <c r="F225" s="44"/>
      <c r="G225" s="59"/>
    </row>
    <row r="226" spans="1:9" s="4" customFormat="1" ht="28.5" customHeight="1">
      <c r="A226" s="5" t="s">
        <v>243</v>
      </c>
      <c r="B226" s="65" t="s">
        <v>180</v>
      </c>
      <c r="C226" s="66"/>
      <c r="D226" s="9"/>
      <c r="E226" s="10"/>
      <c r="F226" s="11"/>
      <c r="G226" s="12"/>
    </row>
    <row r="227" spans="1:9" s="4" customFormat="1">
      <c r="A227" s="2"/>
      <c r="B227" s="13" t="s">
        <v>9</v>
      </c>
      <c r="C227" s="13" t="s">
        <v>10</v>
      </c>
      <c r="D227" s="14">
        <v>3</v>
      </c>
      <c r="E227" s="15">
        <f>D227*1000000*5/100</f>
        <v>150000</v>
      </c>
      <c r="F227" s="16">
        <v>3000</v>
      </c>
      <c r="G227" s="8" t="s">
        <v>144</v>
      </c>
      <c r="I227" s="48">
        <f>D227+D226</f>
        <v>3</v>
      </c>
    </row>
    <row r="228" spans="1:9" s="4" customFormat="1" ht="28.5" customHeight="1">
      <c r="A228" s="5" t="s">
        <v>244</v>
      </c>
      <c r="B228" s="65" t="s">
        <v>181</v>
      </c>
      <c r="C228" s="66"/>
      <c r="D228" s="9"/>
      <c r="E228" s="10"/>
      <c r="F228" s="11"/>
      <c r="G228" s="12"/>
    </row>
    <row r="229" spans="1:9" s="4" customFormat="1">
      <c r="A229" s="2"/>
      <c r="B229" s="13" t="s">
        <v>9</v>
      </c>
      <c r="C229" s="13" t="s">
        <v>10</v>
      </c>
      <c r="D229" s="14">
        <v>2</v>
      </c>
      <c r="E229" s="15">
        <f>D229*1000000*5/100</f>
        <v>100000</v>
      </c>
      <c r="F229" s="16">
        <v>3000</v>
      </c>
      <c r="G229" s="8" t="s">
        <v>144</v>
      </c>
      <c r="I229" s="48">
        <f>D229+D228</f>
        <v>2</v>
      </c>
    </row>
    <row r="230" spans="1:9" s="4" customFormat="1" ht="28.5" customHeight="1">
      <c r="A230" s="5" t="s">
        <v>245</v>
      </c>
      <c r="B230" s="65" t="s">
        <v>182</v>
      </c>
      <c r="C230" s="66"/>
      <c r="D230" s="9"/>
      <c r="E230" s="10"/>
      <c r="F230" s="11"/>
      <c r="G230" s="12"/>
    </row>
    <row r="231" spans="1:9" s="4" customFormat="1">
      <c r="A231" s="2"/>
      <c r="B231" s="13" t="s">
        <v>9</v>
      </c>
      <c r="C231" s="13" t="s">
        <v>10</v>
      </c>
      <c r="D231" s="14">
        <v>2</v>
      </c>
      <c r="E231" s="15">
        <f>D231*1000000*5/100</f>
        <v>100000</v>
      </c>
      <c r="F231" s="16">
        <v>3000</v>
      </c>
      <c r="G231" s="8" t="s">
        <v>144</v>
      </c>
      <c r="I231" s="48">
        <f>D231+D230</f>
        <v>2</v>
      </c>
    </row>
    <row r="232" spans="1:9" s="4" customFormat="1" ht="28.5" customHeight="1">
      <c r="A232" s="5" t="s">
        <v>246</v>
      </c>
      <c r="B232" s="65" t="s">
        <v>153</v>
      </c>
      <c r="C232" s="66"/>
      <c r="D232" s="9"/>
      <c r="E232" s="10"/>
      <c r="F232" s="11"/>
      <c r="G232" s="12"/>
    </row>
    <row r="233" spans="1:9" s="4" customFormat="1">
      <c r="A233" s="2"/>
      <c r="B233" s="13" t="s">
        <v>9</v>
      </c>
      <c r="C233" s="13" t="s">
        <v>10</v>
      </c>
      <c r="D233" s="14">
        <v>2</v>
      </c>
      <c r="E233" s="15">
        <f>D233*1000000*5/100</f>
        <v>100000</v>
      </c>
      <c r="F233" s="16">
        <v>3000</v>
      </c>
      <c r="G233" s="8" t="s">
        <v>144</v>
      </c>
      <c r="I233" s="48">
        <f>D233+D232</f>
        <v>2</v>
      </c>
    </row>
    <row r="234" spans="1:9" s="4" customFormat="1" ht="28.5" customHeight="1">
      <c r="A234" s="5" t="s">
        <v>247</v>
      </c>
      <c r="B234" s="65" t="s">
        <v>150</v>
      </c>
      <c r="C234" s="66"/>
      <c r="D234" s="9"/>
      <c r="E234" s="10"/>
      <c r="F234" s="11"/>
      <c r="G234" s="12"/>
    </row>
    <row r="235" spans="1:9" s="4" customFormat="1">
      <c r="A235" s="2"/>
      <c r="B235" s="50" t="s">
        <v>9</v>
      </c>
      <c r="C235" s="13" t="s">
        <v>10</v>
      </c>
      <c r="D235" s="14">
        <v>1.5</v>
      </c>
      <c r="E235" s="15">
        <f>D235*1000000*5/100</f>
        <v>75000</v>
      </c>
      <c r="F235" s="16">
        <v>3000</v>
      </c>
      <c r="G235" s="8" t="s">
        <v>144</v>
      </c>
      <c r="I235" s="48">
        <f>D235+D234</f>
        <v>1.5</v>
      </c>
    </row>
    <row r="236" spans="1:9" s="4" customFormat="1" ht="28.5" customHeight="1">
      <c r="A236" s="5" t="s">
        <v>248</v>
      </c>
      <c r="B236" s="65" t="s">
        <v>152</v>
      </c>
      <c r="C236" s="66"/>
      <c r="D236" s="9"/>
      <c r="E236" s="10"/>
      <c r="F236" s="11"/>
      <c r="G236" s="12"/>
    </row>
    <row r="237" spans="1:9" s="4" customFormat="1">
      <c r="A237" s="2"/>
      <c r="B237" s="13" t="s">
        <v>9</v>
      </c>
      <c r="C237" s="13" t="s">
        <v>10</v>
      </c>
      <c r="D237" s="14">
        <v>2</v>
      </c>
      <c r="E237" s="15">
        <f>D237*1000000*5/100</f>
        <v>100000</v>
      </c>
      <c r="F237" s="16">
        <v>3000</v>
      </c>
      <c r="G237" s="8" t="s">
        <v>144</v>
      </c>
      <c r="I237" s="48">
        <f>D237+D236</f>
        <v>2</v>
      </c>
    </row>
    <row r="238" spans="1:9" s="4" customFormat="1" ht="28.5" customHeight="1">
      <c r="A238" s="5" t="s">
        <v>249</v>
      </c>
      <c r="B238" s="65" t="s">
        <v>183</v>
      </c>
      <c r="C238" s="66"/>
      <c r="D238" s="9"/>
      <c r="E238" s="10"/>
      <c r="F238" s="11"/>
      <c r="G238" s="12"/>
    </row>
    <row r="239" spans="1:9" s="4" customFormat="1">
      <c r="A239" s="2"/>
      <c r="B239" s="13" t="s">
        <v>9</v>
      </c>
      <c r="C239" s="13" t="s">
        <v>10</v>
      </c>
      <c r="D239" s="57">
        <v>1.8078000000000001</v>
      </c>
      <c r="E239" s="15">
        <f>D239*1000000*5/100</f>
        <v>90390</v>
      </c>
      <c r="F239" s="16">
        <v>3000</v>
      </c>
      <c r="G239" s="8" t="s">
        <v>144</v>
      </c>
    </row>
    <row r="240" spans="1:9" s="4" customFormat="1">
      <c r="A240" s="2"/>
      <c r="B240" s="13" t="s">
        <v>12</v>
      </c>
      <c r="C240" s="13" t="s">
        <v>16</v>
      </c>
      <c r="D240" s="57">
        <v>0.19220000000000001</v>
      </c>
      <c r="E240" s="15">
        <f>D240*1000000*5/100</f>
        <v>9610</v>
      </c>
      <c r="F240" s="16">
        <v>300</v>
      </c>
      <c r="G240" s="5" t="s">
        <v>265</v>
      </c>
      <c r="I240" s="48">
        <f>D240+D239</f>
        <v>2</v>
      </c>
    </row>
    <row r="241" spans="1:9" s="4" customFormat="1" ht="19.5" customHeight="1">
      <c r="A241" s="5" t="s">
        <v>250</v>
      </c>
      <c r="B241" s="65" t="s">
        <v>154</v>
      </c>
      <c r="C241" s="66"/>
      <c r="D241" s="9"/>
      <c r="E241" s="10"/>
      <c r="F241" s="11"/>
      <c r="G241" s="12"/>
    </row>
    <row r="242" spans="1:9" s="4" customFormat="1">
      <c r="A242" s="2"/>
      <c r="B242" s="13" t="s">
        <v>9</v>
      </c>
      <c r="C242" s="13" t="s">
        <v>10</v>
      </c>
      <c r="D242" s="14">
        <v>2</v>
      </c>
      <c r="E242" s="15">
        <f>D242*1000000*5/100</f>
        <v>100000</v>
      </c>
      <c r="F242" s="16">
        <v>3000</v>
      </c>
      <c r="G242" s="8" t="s">
        <v>144</v>
      </c>
      <c r="I242" s="48">
        <f>D242+D241</f>
        <v>2</v>
      </c>
    </row>
    <row r="243" spans="1:9" s="4" customFormat="1" ht="28.5" customHeight="1">
      <c r="A243" s="5" t="s">
        <v>251</v>
      </c>
      <c r="B243" s="65" t="s">
        <v>98</v>
      </c>
      <c r="C243" s="67"/>
      <c r="D243" s="9"/>
      <c r="E243" s="10"/>
      <c r="F243" s="11"/>
      <c r="G243" s="12"/>
    </row>
    <row r="244" spans="1:9" s="4" customFormat="1">
      <c r="A244" s="2"/>
      <c r="B244" s="13" t="s">
        <v>9</v>
      </c>
      <c r="C244" s="13" t="s">
        <v>10</v>
      </c>
      <c r="D244" s="14">
        <v>2.5</v>
      </c>
      <c r="E244" s="15">
        <f>D244*1000000*5/100</f>
        <v>125000</v>
      </c>
      <c r="F244" s="16">
        <v>3000</v>
      </c>
      <c r="G244" s="8" t="s">
        <v>144</v>
      </c>
      <c r="I244" s="48">
        <f>D244+D243</f>
        <v>2.5</v>
      </c>
    </row>
    <row r="245" spans="1:9" s="4" customFormat="1" ht="28.5" customHeight="1">
      <c r="A245" s="5" t="s">
        <v>252</v>
      </c>
      <c r="B245" s="65" t="s">
        <v>197</v>
      </c>
      <c r="C245" s="67"/>
      <c r="D245" s="9"/>
      <c r="E245" s="10"/>
      <c r="F245" s="11"/>
      <c r="G245" s="12"/>
    </row>
    <row r="246" spans="1:9" s="4" customFormat="1">
      <c r="A246" s="2"/>
      <c r="B246" s="13" t="s">
        <v>9</v>
      </c>
      <c r="C246" s="13" t="s">
        <v>10</v>
      </c>
      <c r="D246" s="14">
        <v>1.5</v>
      </c>
      <c r="E246" s="15">
        <f>D246*1000000*5/100</f>
        <v>75000</v>
      </c>
      <c r="F246" s="16">
        <v>3000</v>
      </c>
      <c r="G246" s="8" t="s">
        <v>144</v>
      </c>
      <c r="I246" s="48">
        <f>D246+D245</f>
        <v>1.5</v>
      </c>
    </row>
    <row r="247" spans="1:9" s="4" customFormat="1" ht="28.5" customHeight="1">
      <c r="A247" s="5" t="s">
        <v>253</v>
      </c>
      <c r="B247" s="65" t="s">
        <v>188</v>
      </c>
      <c r="C247" s="67"/>
      <c r="D247" s="9"/>
      <c r="E247" s="10"/>
      <c r="F247" s="11"/>
      <c r="G247" s="12"/>
    </row>
    <row r="248" spans="1:9" s="4" customFormat="1">
      <c r="A248" s="2"/>
      <c r="B248" s="13" t="s">
        <v>9</v>
      </c>
      <c r="C248" s="13" t="s">
        <v>10</v>
      </c>
      <c r="D248" s="57">
        <v>14.8698</v>
      </c>
      <c r="E248" s="15">
        <f>D248*1000000*5/100</f>
        <v>743490</v>
      </c>
      <c r="F248" s="16">
        <v>3000</v>
      </c>
      <c r="G248" s="8" t="s">
        <v>144</v>
      </c>
      <c r="I248" s="48">
        <f>D248+D247</f>
        <v>14.8698</v>
      </c>
    </row>
    <row r="249" spans="1:9" s="4" customFormat="1">
      <c r="A249" s="2"/>
      <c r="B249" s="13" t="s">
        <v>12</v>
      </c>
      <c r="C249" s="13" t="s">
        <v>16</v>
      </c>
      <c r="D249" s="57">
        <v>0.13020000000000001</v>
      </c>
      <c r="E249" s="15">
        <f>D249*1000000*5/100</f>
        <v>6510.0000000000009</v>
      </c>
      <c r="F249" s="16">
        <v>300</v>
      </c>
      <c r="G249" s="8" t="s">
        <v>144</v>
      </c>
      <c r="I249" s="48">
        <f>D249+D248</f>
        <v>15</v>
      </c>
    </row>
    <row r="250" spans="1:9" s="4" customFormat="1" ht="28.5" customHeight="1">
      <c r="A250" s="5" t="s">
        <v>254</v>
      </c>
      <c r="B250" s="65" t="s">
        <v>258</v>
      </c>
      <c r="C250" s="67"/>
      <c r="D250" s="9"/>
      <c r="E250" s="10"/>
      <c r="F250" s="11"/>
      <c r="G250" s="12"/>
    </row>
    <row r="251" spans="1:9" s="4" customFormat="1">
      <c r="A251" s="2"/>
      <c r="B251" s="13" t="s">
        <v>9</v>
      </c>
      <c r="C251" s="13" t="s">
        <v>10</v>
      </c>
      <c r="D251" s="14">
        <v>5</v>
      </c>
      <c r="E251" s="15">
        <f>D251*1000000*5/100</f>
        <v>250000</v>
      </c>
      <c r="F251" s="16">
        <v>3000</v>
      </c>
      <c r="G251" s="8" t="s">
        <v>144</v>
      </c>
      <c r="I251" s="48">
        <f>D251+D250</f>
        <v>5</v>
      </c>
    </row>
    <row r="252" spans="1:9" s="4" customFormat="1" ht="28.5" customHeight="1">
      <c r="A252" s="5" t="s">
        <v>255</v>
      </c>
      <c r="B252" s="65" t="s">
        <v>259</v>
      </c>
      <c r="C252" s="67"/>
      <c r="D252" s="9"/>
      <c r="E252" s="10"/>
      <c r="F252" s="11"/>
      <c r="G252" s="12"/>
    </row>
    <row r="253" spans="1:9" s="4" customFormat="1">
      <c r="A253" s="2"/>
      <c r="B253" s="13" t="s">
        <v>9</v>
      </c>
      <c r="C253" s="13" t="s">
        <v>190</v>
      </c>
      <c r="D253" s="14">
        <v>20</v>
      </c>
      <c r="E253" s="15">
        <f>D253*1000000*5/100</f>
        <v>1000000</v>
      </c>
      <c r="F253" s="16">
        <v>3000</v>
      </c>
      <c r="G253" s="8" t="s">
        <v>144</v>
      </c>
      <c r="I253" s="48">
        <f>D253+D252</f>
        <v>20</v>
      </c>
    </row>
    <row r="254" spans="1:9" s="4" customFormat="1" ht="28.5" customHeight="1">
      <c r="A254" s="5" t="s">
        <v>256</v>
      </c>
      <c r="B254" s="65" t="s">
        <v>260</v>
      </c>
      <c r="C254" s="67"/>
      <c r="D254" s="9"/>
      <c r="E254" s="10"/>
      <c r="F254" s="11"/>
      <c r="G254" s="12"/>
    </row>
    <row r="255" spans="1:9" s="4" customFormat="1">
      <c r="A255" s="2"/>
      <c r="B255" s="13" t="s">
        <v>9</v>
      </c>
      <c r="C255" s="13" t="s">
        <v>10</v>
      </c>
      <c r="D255" s="14">
        <v>2</v>
      </c>
      <c r="E255" s="15">
        <f>D255*1000000*5/100</f>
        <v>100000</v>
      </c>
      <c r="F255" s="16">
        <v>3000</v>
      </c>
      <c r="G255" s="8" t="s">
        <v>144</v>
      </c>
      <c r="I255" s="48">
        <f>D255+D254</f>
        <v>2</v>
      </c>
    </row>
    <row r="256" spans="1:9" s="4" customFormat="1">
      <c r="A256" s="2"/>
      <c r="B256" s="51"/>
      <c r="C256" s="52"/>
      <c r="D256" s="53"/>
      <c r="E256" s="54"/>
      <c r="F256" s="55"/>
      <c r="G256" s="45"/>
    </row>
    <row r="257" spans="1:12" s="4" customFormat="1" ht="28.5" customHeight="1">
      <c r="A257" s="5" t="s">
        <v>257</v>
      </c>
      <c r="B257" s="65" t="s">
        <v>261</v>
      </c>
      <c r="C257" s="67"/>
      <c r="D257" s="9"/>
      <c r="E257" s="10"/>
      <c r="F257" s="11"/>
      <c r="G257" s="12"/>
    </row>
    <row r="258" spans="1:12" s="4" customFormat="1">
      <c r="A258" s="2"/>
      <c r="B258" s="13" t="s">
        <v>9</v>
      </c>
      <c r="C258" s="13" t="s">
        <v>189</v>
      </c>
      <c r="D258" s="14">
        <v>7</v>
      </c>
      <c r="E258" s="15">
        <f>D258*1000000*5/100</f>
        <v>350000</v>
      </c>
      <c r="F258" s="16">
        <v>3000</v>
      </c>
      <c r="G258" s="8" t="s">
        <v>144</v>
      </c>
      <c r="I258" s="48">
        <f>D258+D257</f>
        <v>7</v>
      </c>
    </row>
    <row r="259" spans="1:12" s="4" customFormat="1">
      <c r="A259" s="17"/>
      <c r="B259" s="17"/>
      <c r="C259" s="17"/>
      <c r="D259" s="18"/>
      <c r="E259" s="19"/>
      <c r="F259" s="20"/>
      <c r="G259" s="20"/>
      <c r="J259" s="48"/>
    </row>
    <row r="260" spans="1:12" s="4" customFormat="1">
      <c r="A260" s="17"/>
      <c r="B260" s="17"/>
      <c r="C260" s="17"/>
      <c r="D260" s="61"/>
      <c r="E260" s="19"/>
      <c r="F260" s="20"/>
      <c r="G260" s="20"/>
      <c r="I260" s="4">
        <v>589.79999999999995</v>
      </c>
      <c r="J260" s="48"/>
      <c r="L260" s="4">
        <f>I260+12.5</f>
        <v>602.29999999999995</v>
      </c>
    </row>
    <row r="261" spans="1:12" s="4" customFormat="1" ht="7.5" customHeight="1" thickBot="1">
      <c r="A261" s="17"/>
      <c r="B261" s="17"/>
      <c r="C261" s="17"/>
      <c r="D261" s="18"/>
      <c r="E261" s="19"/>
      <c r="F261" s="20"/>
      <c r="G261" s="20"/>
    </row>
    <row r="262" spans="1:12" s="4" customFormat="1" ht="13.5" hidden="1" thickBot="1">
      <c r="A262" s="17"/>
      <c r="B262" s="17"/>
      <c r="C262" s="17"/>
      <c r="D262" s="18"/>
      <c r="E262" s="19"/>
      <c r="F262" s="20"/>
      <c r="G262" s="20"/>
    </row>
    <row r="263" spans="1:12" ht="54.75" thickBot="1">
      <c r="B263" s="21" t="s">
        <v>37</v>
      </c>
      <c r="C263" s="22" t="s">
        <v>38</v>
      </c>
      <c r="D263" s="22" t="s">
        <v>39</v>
      </c>
      <c r="E263" s="23" t="s">
        <v>40</v>
      </c>
      <c r="F263" s="23"/>
      <c r="G263" s="24"/>
    </row>
    <row r="264" spans="1:12" ht="65.25" customHeight="1" thickBot="1">
      <c r="B264" s="25">
        <v>1</v>
      </c>
      <c r="C264" s="26" t="s">
        <v>41</v>
      </c>
      <c r="D264" s="27" t="s">
        <v>274</v>
      </c>
      <c r="E264" s="56"/>
      <c r="F264" s="28"/>
      <c r="G264" s="24"/>
    </row>
    <row r="265" spans="1:12" ht="32.25" customHeight="1" thickBot="1">
      <c r="B265" s="25">
        <v>2</v>
      </c>
      <c r="C265" s="26" t="s">
        <v>42</v>
      </c>
      <c r="D265" s="56"/>
      <c r="E265" s="56"/>
      <c r="F265" s="28"/>
      <c r="G265" s="24"/>
    </row>
    <row r="266" spans="1:12" ht="9.75" customHeight="1">
      <c r="A266" s="29"/>
      <c r="B266" s="29"/>
      <c r="C266" s="29"/>
      <c r="D266" s="30"/>
      <c r="E266" s="24"/>
      <c r="F266" s="24"/>
      <c r="G266" s="24"/>
    </row>
    <row r="267" spans="1:12" ht="9.75" customHeight="1">
      <c r="A267" s="29"/>
      <c r="B267" s="29"/>
      <c r="C267" s="29"/>
      <c r="D267" s="30"/>
      <c r="E267" s="24"/>
      <c r="F267" s="24"/>
      <c r="G267" s="24"/>
    </row>
    <row r="268" spans="1:12" ht="3" customHeight="1">
      <c r="A268" s="29"/>
      <c r="B268" s="29"/>
      <c r="C268" s="29"/>
      <c r="D268" s="30"/>
      <c r="E268" s="24"/>
      <c r="F268" s="24"/>
      <c r="G268" s="24"/>
    </row>
    <row r="269" spans="1:12" ht="3" customHeight="1">
      <c r="A269" s="29"/>
      <c r="B269" s="29"/>
      <c r="C269" s="29"/>
      <c r="D269" s="30"/>
      <c r="E269" s="24"/>
      <c r="F269" s="24"/>
      <c r="G269" s="24"/>
    </row>
    <row r="270" spans="1:12" ht="3" customHeight="1">
      <c r="A270" s="29"/>
      <c r="B270" s="29"/>
      <c r="C270" s="29"/>
      <c r="D270" s="30"/>
      <c r="E270" s="24"/>
      <c r="F270" s="24"/>
      <c r="G270" s="24"/>
    </row>
    <row r="271" spans="1:12" ht="3" customHeight="1">
      <c r="A271" s="29"/>
      <c r="B271" s="29"/>
      <c r="C271" s="29"/>
      <c r="D271" s="30"/>
      <c r="E271" s="24"/>
      <c r="F271" s="24"/>
      <c r="G271" s="24"/>
    </row>
    <row r="272" spans="1:12" ht="15.75">
      <c r="A272" s="31"/>
      <c r="B272" s="32"/>
      <c r="C272" s="33"/>
      <c r="D272" s="24"/>
      <c r="E272" s="35" t="s">
        <v>43</v>
      </c>
      <c r="F272" s="33"/>
      <c r="G272" s="33"/>
    </row>
    <row r="273" spans="1:7" ht="15.75">
      <c r="A273" s="36"/>
      <c r="B273" s="32"/>
      <c r="C273" s="33"/>
      <c r="D273" s="24"/>
      <c r="E273" s="35" t="s">
        <v>44</v>
      </c>
      <c r="F273" s="33"/>
      <c r="G273" s="33"/>
    </row>
    <row r="274" spans="1:7" ht="16.5" customHeight="1">
      <c r="A274" s="36"/>
      <c r="B274" s="32"/>
      <c r="C274" s="33"/>
      <c r="D274" s="24"/>
      <c r="E274" s="24" t="s">
        <v>45</v>
      </c>
      <c r="F274" s="33"/>
      <c r="G274" s="33"/>
    </row>
    <row r="275" spans="1:7" ht="15.75" hidden="1">
      <c r="A275" s="33"/>
      <c r="B275" s="32"/>
      <c r="C275" s="33"/>
      <c r="D275" s="24"/>
      <c r="E275" s="34"/>
      <c r="F275" s="33"/>
      <c r="G275" s="33"/>
    </row>
    <row r="276" spans="1:7" ht="16.5">
      <c r="A276" s="29"/>
      <c r="B276" s="47"/>
      <c r="C276" s="71" t="s">
        <v>46</v>
      </c>
      <c r="D276" s="71"/>
      <c r="E276" s="71"/>
      <c r="F276" s="71"/>
      <c r="G276" s="24"/>
    </row>
    <row r="277" spans="1:7" ht="15.75">
      <c r="A277" s="29"/>
      <c r="B277" s="37"/>
      <c r="D277" s="30"/>
      <c r="E277" s="24"/>
      <c r="F277" s="24"/>
      <c r="G277" s="24"/>
    </row>
    <row r="278" spans="1:7" ht="66.75" customHeight="1">
      <c r="A278" s="29"/>
      <c r="B278" s="46">
        <v>1</v>
      </c>
      <c r="C278" s="68" t="s">
        <v>47</v>
      </c>
      <c r="D278" s="68"/>
      <c r="E278" s="68"/>
      <c r="F278" s="68"/>
      <c r="G278" s="24"/>
    </row>
    <row r="279" spans="1:7" ht="15.75">
      <c r="A279" s="29"/>
      <c r="B279" s="46">
        <v>2</v>
      </c>
      <c r="C279" s="68" t="s">
        <v>48</v>
      </c>
      <c r="D279" s="68"/>
      <c r="E279" s="68"/>
      <c r="F279" s="68"/>
      <c r="G279" s="24"/>
    </row>
    <row r="280" spans="1:7" ht="33" customHeight="1">
      <c r="A280" s="29"/>
      <c r="B280" s="46">
        <v>3</v>
      </c>
      <c r="C280" s="68" t="s">
        <v>49</v>
      </c>
      <c r="D280" s="68"/>
      <c r="E280" s="68"/>
      <c r="F280" s="68"/>
      <c r="G280" s="24"/>
    </row>
    <row r="281" spans="1:7" ht="29.25" customHeight="1">
      <c r="A281" s="29"/>
      <c r="B281" s="46">
        <v>4</v>
      </c>
      <c r="C281" s="68" t="s">
        <v>50</v>
      </c>
      <c r="D281" s="68"/>
      <c r="E281" s="68"/>
      <c r="F281" s="68"/>
      <c r="G281" s="24"/>
    </row>
    <row r="282" spans="1:7" ht="30.75" customHeight="1">
      <c r="A282" s="29"/>
      <c r="B282" s="46">
        <v>5</v>
      </c>
      <c r="C282" s="68" t="s">
        <v>51</v>
      </c>
      <c r="D282" s="68"/>
      <c r="E282" s="68"/>
      <c r="F282" s="68"/>
      <c r="G282" s="24"/>
    </row>
    <row r="283" spans="1:7" ht="15.75" customHeight="1">
      <c r="A283" s="29"/>
      <c r="B283" s="46">
        <v>6</v>
      </c>
      <c r="C283" s="68" t="s">
        <v>52</v>
      </c>
      <c r="D283" s="68"/>
      <c r="E283" s="68"/>
      <c r="F283" s="68"/>
      <c r="G283" s="24"/>
    </row>
    <row r="284" spans="1:7" ht="28.5" customHeight="1">
      <c r="A284" s="29"/>
      <c r="B284" s="46" t="s">
        <v>9</v>
      </c>
      <c r="C284" s="68" t="s">
        <v>268</v>
      </c>
      <c r="D284" s="68"/>
      <c r="E284" s="68"/>
      <c r="F284" s="68"/>
      <c r="G284" s="24"/>
    </row>
    <row r="285" spans="1:7" ht="15.75">
      <c r="A285" s="29"/>
      <c r="B285" s="62" t="s">
        <v>53</v>
      </c>
      <c r="C285" s="68" t="s">
        <v>272</v>
      </c>
      <c r="D285" s="68"/>
      <c r="E285" s="68"/>
      <c r="F285" s="68"/>
      <c r="G285" s="24"/>
    </row>
    <row r="286" spans="1:7" ht="14.25" customHeight="1">
      <c r="A286" s="29"/>
      <c r="B286" s="62" t="s">
        <v>270</v>
      </c>
      <c r="C286" s="68" t="s">
        <v>54</v>
      </c>
      <c r="D286" s="68"/>
      <c r="E286" s="68"/>
      <c r="F286" s="68"/>
      <c r="G286" s="24"/>
    </row>
    <row r="287" spans="1:7" ht="30.75" customHeight="1">
      <c r="A287" s="29"/>
      <c r="B287" s="62" t="s">
        <v>57</v>
      </c>
      <c r="C287" s="68" t="s">
        <v>56</v>
      </c>
      <c r="D287" s="68"/>
      <c r="E287" s="68"/>
      <c r="F287" s="68"/>
      <c r="G287" s="24"/>
    </row>
    <row r="288" spans="1:7" ht="15.75" customHeight="1">
      <c r="A288" s="29"/>
      <c r="B288" s="62" t="s">
        <v>59</v>
      </c>
      <c r="C288" s="68" t="s">
        <v>58</v>
      </c>
      <c r="D288" s="68"/>
      <c r="E288" s="68"/>
      <c r="F288" s="68"/>
      <c r="G288" s="24"/>
    </row>
    <row r="289" spans="1:7" ht="33" customHeight="1">
      <c r="A289" s="29"/>
      <c r="B289" s="62" t="s">
        <v>271</v>
      </c>
      <c r="C289" s="68" t="s">
        <v>60</v>
      </c>
      <c r="D289" s="68"/>
      <c r="E289" s="68"/>
      <c r="F289" s="68"/>
      <c r="G289" s="24"/>
    </row>
    <row r="290" spans="1:7" ht="15.75" customHeight="1">
      <c r="A290" s="29"/>
      <c r="B290" s="46">
        <v>7</v>
      </c>
      <c r="C290" s="68" t="s">
        <v>61</v>
      </c>
      <c r="D290" s="68"/>
      <c r="E290" s="68"/>
      <c r="F290" s="68"/>
      <c r="G290" s="24"/>
    </row>
    <row r="291" spans="1:7" ht="15.75" customHeight="1">
      <c r="A291" s="29"/>
      <c r="B291" s="46">
        <v>8</v>
      </c>
      <c r="C291" s="68" t="s">
        <v>62</v>
      </c>
      <c r="D291" s="68"/>
      <c r="E291" s="68"/>
      <c r="F291" s="68"/>
      <c r="G291" s="24"/>
    </row>
    <row r="292" spans="1:7" ht="31.5" customHeight="1">
      <c r="A292" s="29"/>
      <c r="B292" s="46">
        <v>9</v>
      </c>
      <c r="C292" s="68" t="s">
        <v>63</v>
      </c>
      <c r="D292" s="68"/>
      <c r="E292" s="68"/>
      <c r="F292" s="68"/>
      <c r="G292" s="24"/>
    </row>
    <row r="293" spans="1:7" ht="28.5" customHeight="1">
      <c r="A293" s="29"/>
      <c r="B293" s="46">
        <v>10</v>
      </c>
      <c r="C293" s="68" t="s">
        <v>64</v>
      </c>
      <c r="D293" s="68"/>
      <c r="E293" s="68"/>
      <c r="F293" s="68"/>
      <c r="G293" s="24"/>
    </row>
    <row r="294" spans="1:7" ht="54.75" customHeight="1">
      <c r="A294" s="31"/>
      <c r="B294" s="46">
        <v>11</v>
      </c>
      <c r="C294" s="68" t="s">
        <v>65</v>
      </c>
      <c r="D294" s="68"/>
      <c r="E294" s="68"/>
      <c r="F294" s="68"/>
      <c r="G294" s="33"/>
    </row>
    <row r="295" spans="1:7" ht="31.5" customHeight="1">
      <c r="A295" s="31"/>
      <c r="B295" s="46">
        <v>12</v>
      </c>
      <c r="C295" s="68" t="s">
        <v>269</v>
      </c>
      <c r="D295" s="68"/>
      <c r="E295" s="68"/>
      <c r="F295" s="68"/>
      <c r="G295" s="33"/>
    </row>
    <row r="296" spans="1:7" ht="9.75" customHeight="1">
      <c r="A296" s="29"/>
      <c r="B296" s="29"/>
      <c r="C296" s="29"/>
      <c r="D296" s="30"/>
      <c r="E296" s="24"/>
      <c r="F296" s="24"/>
      <c r="G296" s="24"/>
    </row>
    <row r="297" spans="1:7" ht="3" customHeight="1">
      <c r="A297" s="29"/>
      <c r="B297" s="29"/>
      <c r="C297" s="29"/>
      <c r="D297" s="30"/>
      <c r="E297" s="24"/>
      <c r="F297" s="24"/>
      <c r="G297" s="24"/>
    </row>
    <row r="298" spans="1:7" ht="15.75">
      <c r="A298" s="31"/>
      <c r="B298" s="32"/>
      <c r="C298" s="33"/>
      <c r="D298" s="24"/>
      <c r="E298" s="35" t="s">
        <v>43</v>
      </c>
      <c r="F298" s="33"/>
      <c r="G298" s="33"/>
    </row>
    <row r="299" spans="1:7" ht="15.75">
      <c r="A299" s="36"/>
      <c r="B299" s="32"/>
      <c r="C299" s="33"/>
      <c r="D299" s="24"/>
      <c r="E299" s="35" t="s">
        <v>44</v>
      </c>
      <c r="F299" s="33"/>
      <c r="G299" s="33"/>
    </row>
    <row r="300" spans="1:7" ht="16.5" customHeight="1">
      <c r="A300" s="36"/>
      <c r="B300" s="32"/>
      <c r="C300" s="33"/>
      <c r="D300" s="24"/>
      <c r="E300" s="24" t="s">
        <v>45</v>
      </c>
      <c r="F300" s="33"/>
      <c r="G300" s="33"/>
    </row>
    <row r="301" spans="1:7" ht="16.5" customHeight="1">
      <c r="A301" s="36"/>
      <c r="B301" s="32"/>
      <c r="C301" s="33"/>
      <c r="D301" s="24"/>
      <c r="E301" s="24"/>
      <c r="F301" s="33"/>
      <c r="G301" s="33"/>
    </row>
    <row r="302" spans="1:7" ht="16.5" customHeight="1">
      <c r="A302" s="70" t="s">
        <v>66</v>
      </c>
      <c r="B302" s="70"/>
      <c r="C302" s="70"/>
      <c r="D302" s="24"/>
      <c r="E302" s="24"/>
      <c r="F302" s="33"/>
      <c r="G302" s="33"/>
    </row>
    <row r="303" spans="1:7" ht="48" customHeight="1">
      <c r="A303" s="33"/>
      <c r="B303" s="38">
        <v>1</v>
      </c>
      <c r="C303" s="69" t="s">
        <v>67</v>
      </c>
      <c r="D303" s="69"/>
      <c r="E303" s="69"/>
      <c r="F303" s="69"/>
      <c r="G303" s="33"/>
    </row>
    <row r="304" spans="1:7" ht="30.75" customHeight="1">
      <c r="A304" s="33"/>
      <c r="B304" s="38">
        <v>2</v>
      </c>
      <c r="C304" s="69" t="s">
        <v>68</v>
      </c>
      <c r="D304" s="69"/>
      <c r="E304" s="69"/>
      <c r="F304" s="69"/>
      <c r="G304" s="33"/>
    </row>
    <row r="305" spans="1:7" ht="27.75" customHeight="1">
      <c r="A305" s="33"/>
      <c r="B305" s="38">
        <v>3</v>
      </c>
      <c r="C305" s="69" t="s">
        <v>69</v>
      </c>
      <c r="D305" s="69"/>
      <c r="E305" s="69"/>
      <c r="F305" s="69"/>
      <c r="G305" s="33"/>
    </row>
    <row r="306" spans="1:7" ht="15" customHeight="1">
      <c r="A306" s="33"/>
      <c r="B306" s="38">
        <v>4</v>
      </c>
      <c r="C306" s="69" t="s">
        <v>70</v>
      </c>
      <c r="D306" s="69"/>
      <c r="E306" s="69"/>
      <c r="F306" s="69"/>
      <c r="G306" s="33"/>
    </row>
    <row r="307" spans="1:7" ht="33" customHeight="1">
      <c r="A307" s="33"/>
      <c r="B307" s="38">
        <v>5</v>
      </c>
      <c r="C307" s="69" t="s">
        <v>71</v>
      </c>
      <c r="D307" s="69"/>
      <c r="E307" s="69"/>
      <c r="F307" s="69"/>
      <c r="G307" s="33"/>
    </row>
    <row r="308" spans="1:7" ht="48" customHeight="1">
      <c r="A308" s="31"/>
      <c r="B308" s="46">
        <v>6</v>
      </c>
      <c r="C308" s="68" t="s">
        <v>72</v>
      </c>
      <c r="D308" s="68"/>
      <c r="E308" s="68"/>
      <c r="F308" s="68"/>
      <c r="G308" s="33"/>
    </row>
    <row r="309" spans="1:7" ht="15" customHeight="1">
      <c r="A309" s="33"/>
      <c r="B309" s="38">
        <v>7</v>
      </c>
      <c r="C309" s="69" t="s">
        <v>73</v>
      </c>
      <c r="D309" s="69"/>
      <c r="E309" s="69"/>
      <c r="F309" s="69"/>
      <c r="G309" s="33"/>
    </row>
    <row r="310" spans="1:7" ht="34.5" customHeight="1">
      <c r="A310" s="33"/>
      <c r="B310" s="38">
        <v>8</v>
      </c>
      <c r="C310" s="69" t="s">
        <v>273</v>
      </c>
      <c r="D310" s="69"/>
      <c r="E310" s="69"/>
      <c r="F310" s="69"/>
      <c r="G310" s="33"/>
    </row>
    <row r="311" spans="1:7" ht="30.75" customHeight="1">
      <c r="A311" s="33"/>
      <c r="B311" s="38">
        <v>9</v>
      </c>
      <c r="C311" s="69" t="s">
        <v>74</v>
      </c>
      <c r="D311" s="69"/>
      <c r="E311" s="69"/>
      <c r="F311" s="69"/>
      <c r="G311" s="33"/>
    </row>
    <row r="312" spans="1:7" ht="15.75">
      <c r="A312" s="33"/>
      <c r="B312" s="38">
        <v>10</v>
      </c>
      <c r="C312" s="69" t="s">
        <v>75</v>
      </c>
      <c r="D312" s="69"/>
      <c r="E312" s="69"/>
      <c r="F312" s="69"/>
      <c r="G312" s="33"/>
    </row>
    <row r="313" spans="1:7" ht="15.75">
      <c r="A313" s="33"/>
      <c r="B313" s="32"/>
      <c r="C313" s="33"/>
      <c r="D313" s="24"/>
      <c r="E313" s="34"/>
      <c r="F313" s="33"/>
      <c r="G313" s="33"/>
    </row>
    <row r="314" spans="1:7" ht="15.75">
      <c r="A314" s="33"/>
      <c r="B314" s="32"/>
      <c r="C314" s="33"/>
      <c r="D314" s="24"/>
      <c r="E314" s="34"/>
      <c r="F314" s="33"/>
      <c r="G314" s="33"/>
    </row>
    <row r="315" spans="1:7" ht="15.75">
      <c r="A315" s="33"/>
      <c r="B315" s="32"/>
      <c r="C315" s="33"/>
      <c r="D315" s="24"/>
      <c r="E315" s="34"/>
      <c r="F315" s="33"/>
      <c r="G315" s="33"/>
    </row>
    <row r="316" spans="1:7" ht="15.75">
      <c r="A316" s="33"/>
      <c r="B316" s="32"/>
      <c r="C316" s="33"/>
      <c r="D316" s="24"/>
      <c r="E316" s="34"/>
      <c r="F316" s="33"/>
      <c r="G316" s="33"/>
    </row>
    <row r="317" spans="1:7" ht="15.75">
      <c r="A317" s="33"/>
      <c r="B317" s="32"/>
      <c r="C317" s="33"/>
      <c r="D317" s="24"/>
      <c r="E317" s="34"/>
      <c r="F317" s="33"/>
      <c r="G317" s="33"/>
    </row>
    <row r="318" spans="1:7" ht="15.75">
      <c r="A318" s="33"/>
      <c r="B318" s="32"/>
      <c r="C318" s="33"/>
      <c r="D318" s="24"/>
      <c r="E318" s="34"/>
      <c r="F318" s="33"/>
      <c r="G318" s="33"/>
    </row>
    <row r="319" spans="1:7" ht="15.75">
      <c r="A319" s="33"/>
      <c r="B319" s="32"/>
      <c r="C319" s="33"/>
      <c r="D319" s="24"/>
      <c r="E319" s="34"/>
      <c r="F319" s="33"/>
      <c r="G319" s="33"/>
    </row>
    <row r="320" spans="1:7" ht="15.75">
      <c r="A320" s="33"/>
      <c r="B320" s="32"/>
      <c r="C320" s="33"/>
      <c r="D320" s="24"/>
      <c r="E320" s="34"/>
      <c r="F320" s="33"/>
      <c r="G320" s="33"/>
    </row>
    <row r="321" spans="1:7" ht="15.75">
      <c r="A321" s="33"/>
      <c r="B321" s="32"/>
      <c r="C321" s="33"/>
      <c r="D321" s="24"/>
      <c r="E321" s="34"/>
      <c r="F321" s="33"/>
      <c r="G321" s="33"/>
    </row>
    <row r="322" spans="1:7" ht="15.75">
      <c r="A322" s="33"/>
      <c r="B322" s="32"/>
      <c r="C322" s="33"/>
      <c r="D322" s="24"/>
      <c r="E322" s="34"/>
      <c r="F322" s="33"/>
      <c r="G322" s="33"/>
    </row>
    <row r="323" spans="1:7" ht="15.75">
      <c r="A323" s="33"/>
      <c r="B323" s="32"/>
      <c r="C323" s="33"/>
      <c r="D323" s="24"/>
      <c r="E323" s="34"/>
      <c r="F323" s="33"/>
      <c r="G323" s="33"/>
    </row>
    <row r="324" spans="1:7" ht="15.75">
      <c r="A324" s="33"/>
      <c r="B324" s="32"/>
      <c r="C324" s="33"/>
      <c r="D324" s="24"/>
      <c r="E324" s="34"/>
      <c r="F324" s="33"/>
      <c r="G324" s="33"/>
    </row>
    <row r="325" spans="1:7" ht="15.75">
      <c r="A325" s="33"/>
      <c r="B325" s="32"/>
      <c r="C325" s="33"/>
      <c r="D325" s="24"/>
      <c r="E325" s="34"/>
      <c r="F325" s="33"/>
      <c r="G325" s="33"/>
    </row>
    <row r="326" spans="1:7" ht="15.75">
      <c r="A326" s="33"/>
      <c r="B326" s="32"/>
      <c r="C326" s="33"/>
      <c r="D326" s="24"/>
      <c r="E326" s="34"/>
      <c r="F326" s="33"/>
      <c r="G326" s="33"/>
    </row>
    <row r="327" spans="1:7" ht="15.75">
      <c r="A327" s="33"/>
      <c r="B327" s="32"/>
      <c r="C327" s="33"/>
      <c r="D327" s="24"/>
      <c r="E327" s="34"/>
      <c r="F327" s="33"/>
      <c r="G327" s="33"/>
    </row>
    <row r="328" spans="1:7" ht="15.75">
      <c r="A328" s="33"/>
      <c r="B328" s="32"/>
      <c r="C328" s="33"/>
      <c r="D328" s="24"/>
      <c r="E328" s="34"/>
      <c r="F328" s="33"/>
      <c r="G328" s="33"/>
    </row>
    <row r="329" spans="1:7" ht="15.75">
      <c r="A329" s="33"/>
      <c r="B329" s="32"/>
      <c r="C329" s="33"/>
      <c r="D329" s="24"/>
      <c r="E329" s="34"/>
      <c r="F329" s="33"/>
      <c r="G329" s="33"/>
    </row>
    <row r="330" spans="1:7" ht="15.75">
      <c r="A330" s="33"/>
      <c r="B330" s="32"/>
      <c r="C330" s="33"/>
      <c r="D330" s="24"/>
      <c r="E330" s="34"/>
      <c r="F330" s="33"/>
      <c r="G330" s="33"/>
    </row>
    <row r="331" spans="1:7" ht="15.75">
      <c r="A331" s="33"/>
      <c r="B331" s="32"/>
      <c r="C331" s="33"/>
      <c r="D331" s="24"/>
      <c r="E331" s="34"/>
      <c r="F331" s="33"/>
      <c r="G331" s="33"/>
    </row>
    <row r="332" spans="1:7" ht="15.75">
      <c r="A332" s="33"/>
      <c r="B332" s="32"/>
      <c r="C332" s="33"/>
      <c r="D332" s="24"/>
      <c r="E332" s="34"/>
      <c r="F332" s="33"/>
      <c r="G332" s="33"/>
    </row>
    <row r="333" spans="1:7" ht="15.75">
      <c r="A333" s="33"/>
      <c r="B333" s="32"/>
      <c r="C333" s="33"/>
      <c r="D333" s="24"/>
      <c r="E333" s="34"/>
      <c r="F333" s="33"/>
      <c r="G333" s="33"/>
    </row>
    <row r="334" spans="1:7" ht="15.75">
      <c r="A334" s="33"/>
      <c r="B334" s="32"/>
      <c r="C334" s="33"/>
      <c r="D334" s="24"/>
      <c r="E334" s="34"/>
      <c r="F334" s="33"/>
      <c r="G334" s="33"/>
    </row>
    <row r="335" spans="1:7" ht="15.75">
      <c r="A335" s="33"/>
      <c r="B335" s="32"/>
      <c r="C335" s="33"/>
      <c r="D335" s="24"/>
      <c r="E335" s="34"/>
      <c r="F335" s="33"/>
      <c r="G335" s="33"/>
    </row>
    <row r="336" spans="1:7" ht="15.75">
      <c r="A336" s="33"/>
      <c r="B336" s="32"/>
      <c r="C336" s="33"/>
      <c r="D336" s="24"/>
      <c r="E336" s="34"/>
      <c r="F336" s="33"/>
      <c r="G336" s="33"/>
    </row>
    <row r="337" spans="1:7" ht="15.75">
      <c r="A337" s="33"/>
      <c r="B337" s="32"/>
      <c r="C337" s="33"/>
      <c r="D337" s="24"/>
      <c r="E337" s="34"/>
      <c r="F337" s="33"/>
      <c r="G337" s="33"/>
    </row>
    <row r="338" spans="1:7" ht="15.75">
      <c r="A338" s="33"/>
      <c r="B338" s="32"/>
      <c r="C338" s="33"/>
      <c r="D338" s="24"/>
      <c r="E338" s="34"/>
      <c r="F338" s="33"/>
      <c r="G338" s="33"/>
    </row>
    <row r="339" spans="1:7" ht="15.75">
      <c r="A339" s="33"/>
      <c r="B339" s="32"/>
      <c r="C339" s="33"/>
      <c r="D339" s="24"/>
      <c r="E339" s="34"/>
      <c r="F339" s="33"/>
      <c r="G339" s="33"/>
    </row>
    <row r="340" spans="1:7" ht="15.75">
      <c r="A340" s="33"/>
      <c r="B340" s="32"/>
      <c r="C340" s="33"/>
      <c r="D340" s="24"/>
      <c r="E340" s="34"/>
      <c r="F340" s="33"/>
      <c r="G340" s="33"/>
    </row>
    <row r="341" spans="1:7" ht="15.75">
      <c r="A341" s="33"/>
      <c r="B341" s="32"/>
      <c r="C341" s="33"/>
      <c r="D341" s="24"/>
      <c r="E341" s="34"/>
      <c r="F341" s="33"/>
      <c r="G341" s="33"/>
    </row>
    <row r="342" spans="1:7" ht="15.75">
      <c r="A342" s="33"/>
      <c r="B342" s="32"/>
      <c r="C342" s="33"/>
      <c r="D342" s="24"/>
      <c r="E342" s="34"/>
      <c r="F342" s="33"/>
      <c r="G342" s="33"/>
    </row>
    <row r="343" spans="1:7" ht="15.75">
      <c r="A343" s="33"/>
      <c r="B343" s="32"/>
      <c r="C343" s="33"/>
      <c r="D343" s="24"/>
      <c r="E343" s="34"/>
      <c r="F343" s="33"/>
      <c r="G343" s="33"/>
    </row>
    <row r="344" spans="1:7" ht="15.75">
      <c r="A344" s="33"/>
      <c r="B344" s="32"/>
      <c r="C344" s="33"/>
      <c r="D344" s="24"/>
      <c r="E344" s="34"/>
      <c r="F344" s="33"/>
      <c r="G344" s="33"/>
    </row>
    <row r="345" spans="1:7" ht="15.75">
      <c r="A345" s="33"/>
      <c r="B345" s="32"/>
      <c r="C345" s="33"/>
      <c r="D345" s="24"/>
      <c r="E345" s="34"/>
      <c r="F345" s="33"/>
      <c r="G345" s="33"/>
    </row>
    <row r="346" spans="1:7" ht="15.75">
      <c r="A346" s="33"/>
      <c r="B346" s="32"/>
      <c r="C346" s="33"/>
      <c r="D346" s="24"/>
      <c r="E346" s="34"/>
      <c r="F346" s="33"/>
      <c r="G346" s="33"/>
    </row>
    <row r="347" spans="1:7" ht="15.75">
      <c r="A347" s="33"/>
      <c r="B347" s="32"/>
      <c r="C347" s="33"/>
      <c r="D347" s="24"/>
      <c r="E347" s="34"/>
      <c r="F347" s="33"/>
      <c r="G347" s="33"/>
    </row>
    <row r="348" spans="1:7" ht="15.75">
      <c r="A348" s="33"/>
      <c r="B348" s="32"/>
      <c r="C348" s="33"/>
      <c r="D348" s="24"/>
      <c r="E348" s="34"/>
      <c r="F348" s="33"/>
      <c r="G348" s="33"/>
    </row>
    <row r="349" spans="1:7" ht="15.75">
      <c r="A349" s="33"/>
      <c r="B349" s="32"/>
      <c r="C349" s="33"/>
      <c r="D349" s="24"/>
      <c r="E349" s="34"/>
      <c r="F349" s="33"/>
      <c r="G349" s="33"/>
    </row>
    <row r="350" spans="1:7" ht="15.75">
      <c r="A350" s="33"/>
      <c r="B350" s="32"/>
      <c r="C350" s="33"/>
      <c r="D350" s="24"/>
      <c r="E350" s="34"/>
      <c r="F350" s="33"/>
      <c r="G350" s="33"/>
    </row>
    <row r="351" spans="1:7" ht="15.75">
      <c r="A351" s="33"/>
      <c r="B351" s="32"/>
      <c r="C351" s="33"/>
      <c r="D351" s="24"/>
      <c r="E351" s="34"/>
      <c r="F351" s="33"/>
      <c r="G351" s="33"/>
    </row>
    <row r="352" spans="1:7" ht="15.75">
      <c r="A352" s="33"/>
      <c r="B352" s="32"/>
      <c r="C352" s="33"/>
      <c r="D352" s="24"/>
      <c r="E352" s="34"/>
      <c r="F352" s="33"/>
      <c r="G352" s="33"/>
    </row>
    <row r="353" spans="1:7" ht="15.75">
      <c r="A353" s="33"/>
      <c r="B353" s="32"/>
      <c r="C353" s="33"/>
      <c r="D353" s="24"/>
      <c r="E353" s="34"/>
      <c r="F353" s="33"/>
      <c r="G353" s="33"/>
    </row>
    <row r="354" spans="1:7" ht="15.75">
      <c r="A354" s="33"/>
      <c r="B354" s="32"/>
      <c r="C354" s="33"/>
      <c r="D354" s="24"/>
      <c r="E354" s="34"/>
      <c r="F354" s="33"/>
      <c r="G354" s="33"/>
    </row>
    <row r="355" spans="1:7" ht="15.75">
      <c r="A355" s="33"/>
      <c r="B355" s="32"/>
      <c r="C355" s="33"/>
      <c r="D355" s="24"/>
      <c r="E355" s="34"/>
      <c r="F355" s="33"/>
      <c r="G355" s="33"/>
    </row>
    <row r="356" spans="1:7" ht="15.75">
      <c r="A356" s="33"/>
      <c r="B356" s="32"/>
      <c r="C356" s="33"/>
      <c r="D356" s="24"/>
      <c r="E356" s="34"/>
      <c r="F356" s="33"/>
      <c r="G356" s="33"/>
    </row>
    <row r="357" spans="1:7" ht="15.75">
      <c r="A357" s="33"/>
      <c r="B357" s="32"/>
      <c r="C357" s="33"/>
      <c r="D357" s="24"/>
      <c r="E357" s="34"/>
      <c r="F357" s="33"/>
      <c r="G357" s="33"/>
    </row>
    <row r="358" spans="1:7" ht="15.75">
      <c r="A358" s="33"/>
      <c r="B358" s="32"/>
      <c r="C358" s="33"/>
      <c r="D358" s="24"/>
      <c r="E358" s="34"/>
      <c r="F358" s="33"/>
      <c r="G358" s="33"/>
    </row>
    <row r="359" spans="1:7" ht="15.75">
      <c r="A359" s="33"/>
      <c r="B359" s="32"/>
      <c r="C359" s="33"/>
      <c r="D359" s="24"/>
      <c r="E359" s="34"/>
      <c r="F359" s="33"/>
      <c r="G359" s="33"/>
    </row>
    <row r="360" spans="1:7" ht="15.75">
      <c r="A360" s="33"/>
      <c r="B360" s="32"/>
      <c r="C360" s="33"/>
      <c r="D360" s="24"/>
      <c r="E360" s="34"/>
      <c r="F360" s="33"/>
      <c r="G360" s="33"/>
    </row>
    <row r="361" spans="1:7" ht="15.75">
      <c r="A361" s="33"/>
      <c r="B361" s="32"/>
      <c r="C361" s="33"/>
      <c r="D361" s="24"/>
      <c r="E361" s="34"/>
      <c r="F361" s="33"/>
      <c r="G361" s="33"/>
    </row>
    <row r="362" spans="1:7" ht="15.75">
      <c r="A362" s="33"/>
      <c r="B362" s="32"/>
      <c r="C362" s="33"/>
      <c r="D362" s="24"/>
      <c r="E362" s="34"/>
      <c r="F362" s="33"/>
      <c r="G362" s="33"/>
    </row>
    <row r="363" spans="1:7" ht="15.75">
      <c r="A363" s="33"/>
      <c r="B363" s="32"/>
      <c r="C363" s="33"/>
      <c r="D363" s="24"/>
      <c r="E363" s="34"/>
      <c r="F363" s="33"/>
      <c r="G363" s="33"/>
    </row>
    <row r="364" spans="1:7" ht="15.75">
      <c r="A364" s="33"/>
      <c r="B364" s="32"/>
      <c r="C364" s="33"/>
      <c r="D364" s="24"/>
      <c r="E364" s="34"/>
      <c r="F364" s="33"/>
      <c r="G364" s="33"/>
    </row>
    <row r="365" spans="1:7" ht="15.75">
      <c r="A365" s="33"/>
      <c r="B365" s="32"/>
      <c r="C365" s="33"/>
      <c r="D365" s="24"/>
      <c r="E365" s="34"/>
      <c r="F365" s="33"/>
      <c r="G365" s="33"/>
    </row>
    <row r="366" spans="1:7" ht="15.75">
      <c r="A366" s="33"/>
      <c r="B366" s="32"/>
      <c r="C366" s="33"/>
      <c r="D366" s="24"/>
      <c r="E366" s="34"/>
      <c r="F366" s="33"/>
      <c r="G366" s="33"/>
    </row>
    <row r="367" spans="1:7" ht="15.75">
      <c r="A367" s="33"/>
      <c r="B367" s="32"/>
      <c r="C367" s="33"/>
      <c r="D367" s="24"/>
      <c r="E367" s="34"/>
      <c r="F367" s="33"/>
      <c r="G367" s="33"/>
    </row>
    <row r="368" spans="1:7" ht="15.75">
      <c r="A368" s="33"/>
      <c r="B368" s="32"/>
      <c r="C368" s="33"/>
      <c r="D368" s="24"/>
      <c r="E368" s="34"/>
      <c r="F368" s="33"/>
      <c r="G368" s="33"/>
    </row>
    <row r="369" spans="1:7" ht="15.75">
      <c r="A369" s="33"/>
      <c r="B369" s="32"/>
      <c r="C369" s="33"/>
      <c r="D369" s="24"/>
      <c r="E369" s="34"/>
      <c r="F369" s="33"/>
      <c r="G369" s="33"/>
    </row>
    <row r="370" spans="1:7" ht="15.75">
      <c r="A370" s="33"/>
      <c r="B370" s="32"/>
      <c r="C370" s="33"/>
      <c r="D370" s="24"/>
      <c r="E370" s="34"/>
      <c r="F370" s="33"/>
      <c r="G370" s="33"/>
    </row>
    <row r="371" spans="1:7" ht="15.75">
      <c r="A371" s="33"/>
      <c r="B371" s="32"/>
      <c r="C371" s="33"/>
      <c r="D371" s="24"/>
      <c r="E371" s="34"/>
      <c r="F371" s="33"/>
      <c r="G371" s="33"/>
    </row>
    <row r="372" spans="1:7" ht="15.75">
      <c r="A372" s="33"/>
      <c r="B372" s="32"/>
      <c r="C372" s="33"/>
      <c r="D372" s="24"/>
      <c r="E372" s="34"/>
      <c r="F372" s="33"/>
      <c r="G372" s="33"/>
    </row>
    <row r="373" spans="1:7" ht="15.75">
      <c r="A373" s="33"/>
      <c r="B373" s="32"/>
      <c r="C373" s="33"/>
      <c r="D373" s="24"/>
      <c r="E373" s="34"/>
      <c r="F373" s="33"/>
      <c r="G373" s="33"/>
    </row>
    <row r="374" spans="1:7" ht="15.75">
      <c r="A374" s="33"/>
      <c r="B374" s="32"/>
      <c r="C374" s="33"/>
      <c r="D374" s="24"/>
      <c r="E374" s="34"/>
      <c r="F374" s="33"/>
      <c r="G374" s="33"/>
    </row>
    <row r="375" spans="1:7" ht="15.75">
      <c r="A375" s="33"/>
      <c r="B375" s="32"/>
      <c r="C375" s="33"/>
      <c r="D375" s="24"/>
      <c r="E375" s="34"/>
      <c r="F375" s="33"/>
      <c r="G375" s="33"/>
    </row>
    <row r="376" spans="1:7" ht="15.75">
      <c r="A376" s="33"/>
      <c r="B376" s="32"/>
      <c r="C376" s="33"/>
      <c r="D376" s="24"/>
      <c r="E376" s="34"/>
      <c r="F376" s="33"/>
      <c r="G376" s="33"/>
    </row>
    <row r="377" spans="1:7" ht="15.75">
      <c r="A377" s="33"/>
      <c r="B377" s="32"/>
      <c r="C377" s="33"/>
      <c r="D377" s="24"/>
      <c r="E377" s="34"/>
      <c r="F377" s="33"/>
      <c r="G377" s="33"/>
    </row>
    <row r="378" spans="1:7" ht="15.75">
      <c r="A378" s="33"/>
      <c r="B378" s="32"/>
      <c r="C378" s="33"/>
      <c r="D378" s="24"/>
      <c r="E378" s="34"/>
      <c r="F378" s="33"/>
      <c r="G378" s="33"/>
    </row>
    <row r="379" spans="1:7" ht="15.75">
      <c r="A379" s="33"/>
      <c r="B379" s="32"/>
      <c r="C379" s="33"/>
      <c r="D379" s="24"/>
      <c r="E379" s="34"/>
      <c r="F379" s="33"/>
      <c r="G379" s="33"/>
    </row>
    <row r="380" spans="1:7" ht="15.75">
      <c r="A380" s="33"/>
      <c r="B380" s="32"/>
      <c r="C380" s="33"/>
      <c r="D380" s="24"/>
      <c r="E380" s="34"/>
      <c r="F380" s="33"/>
      <c r="G380" s="33"/>
    </row>
    <row r="381" spans="1:7" ht="15.75">
      <c r="A381" s="33"/>
      <c r="B381" s="32"/>
      <c r="C381" s="33"/>
      <c r="D381" s="24"/>
      <c r="E381" s="34"/>
      <c r="F381" s="33"/>
      <c r="G381" s="33"/>
    </row>
    <row r="382" spans="1:7" ht="15.75">
      <c r="A382" s="33"/>
      <c r="B382" s="32"/>
      <c r="C382" s="33"/>
      <c r="D382" s="24"/>
      <c r="E382" s="34"/>
      <c r="F382" s="33"/>
      <c r="G382" s="33"/>
    </row>
    <row r="383" spans="1:7" ht="15.75">
      <c r="A383" s="33"/>
      <c r="B383" s="32"/>
      <c r="C383" s="33"/>
      <c r="D383" s="24"/>
      <c r="E383" s="34"/>
      <c r="F383" s="33"/>
      <c r="G383" s="33"/>
    </row>
    <row r="384" spans="1:7" ht="15.75">
      <c r="A384" s="33"/>
      <c r="B384" s="32"/>
      <c r="C384" s="33"/>
      <c r="D384" s="24"/>
      <c r="E384" s="34"/>
      <c r="F384" s="33"/>
      <c r="G384" s="33"/>
    </row>
    <row r="385" spans="1:7" ht="15.75">
      <c r="A385" s="33"/>
      <c r="B385" s="32"/>
      <c r="C385" s="33"/>
      <c r="D385" s="24"/>
      <c r="E385" s="34"/>
      <c r="F385" s="33"/>
      <c r="G385" s="33"/>
    </row>
    <row r="386" spans="1:7" ht="15.75">
      <c r="A386" s="33"/>
      <c r="B386" s="32"/>
      <c r="C386" s="33"/>
      <c r="D386" s="24"/>
      <c r="E386" s="34"/>
      <c r="F386" s="33"/>
      <c r="G386" s="33"/>
    </row>
    <row r="387" spans="1:7" ht="15.75">
      <c r="A387" s="33"/>
      <c r="B387" s="32"/>
      <c r="C387" s="33"/>
      <c r="D387" s="24"/>
      <c r="E387" s="34"/>
      <c r="F387" s="33"/>
      <c r="G387" s="33"/>
    </row>
    <row r="388" spans="1:7" ht="15.75">
      <c r="A388" s="33"/>
      <c r="B388" s="32"/>
      <c r="C388" s="33"/>
      <c r="D388" s="24"/>
      <c r="E388" s="34"/>
      <c r="F388" s="33"/>
      <c r="G388" s="33"/>
    </row>
    <row r="389" spans="1:7" ht="15.75">
      <c r="A389" s="33"/>
      <c r="B389" s="32"/>
      <c r="C389" s="33"/>
      <c r="D389" s="24"/>
      <c r="E389" s="34"/>
      <c r="F389" s="33"/>
      <c r="G389" s="33"/>
    </row>
    <row r="390" spans="1:7" ht="15.75">
      <c r="A390" s="33"/>
      <c r="B390" s="32"/>
      <c r="C390" s="33"/>
      <c r="D390" s="24"/>
      <c r="E390" s="34"/>
      <c r="F390" s="33"/>
      <c r="G390" s="33"/>
    </row>
    <row r="391" spans="1:7" ht="15.75">
      <c r="A391" s="33"/>
      <c r="B391" s="32"/>
      <c r="C391" s="33"/>
      <c r="D391" s="24"/>
      <c r="E391" s="34"/>
      <c r="F391" s="33"/>
      <c r="G391" s="33"/>
    </row>
    <row r="392" spans="1:7" ht="15.75">
      <c r="A392" s="33"/>
      <c r="B392" s="32"/>
      <c r="C392" s="33"/>
      <c r="D392" s="24"/>
      <c r="E392" s="34"/>
      <c r="F392" s="33"/>
      <c r="G392" s="33"/>
    </row>
    <row r="393" spans="1:7" ht="15.75">
      <c r="A393" s="33"/>
      <c r="B393" s="32"/>
      <c r="C393" s="33"/>
      <c r="D393" s="24"/>
      <c r="E393" s="34"/>
      <c r="F393" s="33"/>
      <c r="G393" s="33"/>
    </row>
    <row r="394" spans="1:7" ht="15.75">
      <c r="A394" s="33"/>
      <c r="B394" s="32"/>
      <c r="C394" s="33"/>
      <c r="D394" s="24"/>
      <c r="E394" s="34"/>
      <c r="F394" s="33"/>
      <c r="G394" s="33"/>
    </row>
    <row r="395" spans="1:7" ht="15.75">
      <c r="A395" s="33"/>
      <c r="B395" s="32"/>
      <c r="C395" s="33"/>
      <c r="D395" s="24"/>
      <c r="E395" s="34"/>
      <c r="F395" s="33"/>
      <c r="G395" s="33"/>
    </row>
    <row r="396" spans="1:7" ht="15.75">
      <c r="A396" s="33"/>
      <c r="B396" s="32"/>
      <c r="C396" s="33"/>
      <c r="D396" s="24"/>
      <c r="E396" s="34"/>
      <c r="F396" s="33"/>
      <c r="G396" s="33"/>
    </row>
    <row r="397" spans="1:7" ht="15.75">
      <c r="A397" s="33"/>
      <c r="B397" s="32"/>
      <c r="C397" s="33"/>
      <c r="D397" s="24"/>
      <c r="E397" s="34"/>
      <c r="F397" s="33"/>
      <c r="G397" s="33"/>
    </row>
    <row r="398" spans="1:7" ht="15.75">
      <c r="A398" s="33"/>
      <c r="B398" s="32"/>
      <c r="C398" s="33"/>
      <c r="D398" s="24"/>
      <c r="E398" s="34"/>
      <c r="F398" s="33"/>
      <c r="G398" s="33"/>
    </row>
    <row r="399" spans="1:7" ht="15.75">
      <c r="A399" s="33"/>
      <c r="B399" s="32"/>
      <c r="C399" s="33"/>
      <c r="D399" s="24"/>
      <c r="E399" s="34"/>
      <c r="F399" s="33"/>
      <c r="G399" s="33"/>
    </row>
    <row r="400" spans="1:7" ht="15.75">
      <c r="A400" s="33"/>
      <c r="B400" s="32"/>
      <c r="C400" s="33"/>
      <c r="D400" s="24"/>
      <c r="E400" s="34"/>
      <c r="F400" s="33"/>
      <c r="G400" s="33"/>
    </row>
    <row r="401" spans="1:7" ht="15.75">
      <c r="A401" s="33"/>
      <c r="B401" s="32"/>
      <c r="C401" s="33"/>
      <c r="D401" s="24"/>
      <c r="E401" s="34"/>
      <c r="F401" s="33"/>
      <c r="G401" s="33"/>
    </row>
    <row r="402" spans="1:7" ht="15.75">
      <c r="A402" s="33"/>
      <c r="B402" s="32"/>
      <c r="C402" s="33"/>
      <c r="D402" s="24"/>
      <c r="E402" s="34"/>
      <c r="F402" s="33"/>
      <c r="G402" s="33"/>
    </row>
    <row r="403" spans="1:7" ht="15.75">
      <c r="A403" s="33"/>
      <c r="B403" s="32"/>
      <c r="C403" s="33"/>
      <c r="D403" s="24"/>
      <c r="E403" s="34"/>
      <c r="F403" s="33"/>
      <c r="G403" s="33"/>
    </row>
    <row r="404" spans="1:7" ht="15.75">
      <c r="A404" s="33"/>
      <c r="B404" s="32"/>
      <c r="C404" s="33"/>
      <c r="D404" s="24"/>
      <c r="E404" s="34"/>
      <c r="F404" s="33"/>
      <c r="G404" s="33"/>
    </row>
    <row r="405" spans="1:7" ht="15.75">
      <c r="A405" s="33"/>
      <c r="B405" s="32"/>
      <c r="C405" s="33"/>
      <c r="D405" s="24"/>
      <c r="E405" s="34"/>
      <c r="F405" s="33"/>
      <c r="G405" s="33"/>
    </row>
    <row r="406" spans="1:7" ht="15.75">
      <c r="A406" s="33"/>
      <c r="B406" s="32"/>
      <c r="C406" s="33"/>
      <c r="D406" s="24"/>
      <c r="E406" s="34"/>
      <c r="F406" s="33"/>
      <c r="G406" s="33"/>
    </row>
    <row r="407" spans="1:7" ht="15.75">
      <c r="A407" s="33"/>
      <c r="B407" s="32"/>
      <c r="C407" s="33"/>
      <c r="D407" s="24"/>
      <c r="E407" s="34"/>
      <c r="F407" s="33"/>
      <c r="G407" s="33"/>
    </row>
    <row r="408" spans="1:7" ht="15.75">
      <c r="A408" s="33"/>
      <c r="B408" s="32"/>
      <c r="C408" s="33"/>
      <c r="D408" s="24"/>
      <c r="E408" s="34"/>
      <c r="F408" s="33"/>
      <c r="G408" s="33"/>
    </row>
    <row r="409" spans="1:7" ht="15.75">
      <c r="A409" s="33"/>
      <c r="B409" s="32"/>
      <c r="C409" s="33"/>
      <c r="D409" s="24"/>
      <c r="E409" s="34"/>
      <c r="F409" s="33"/>
      <c r="G409" s="33"/>
    </row>
    <row r="410" spans="1:7" ht="15.75">
      <c r="A410" s="33"/>
      <c r="B410" s="32"/>
      <c r="C410" s="33"/>
      <c r="D410" s="24"/>
      <c r="E410" s="34"/>
      <c r="F410" s="33"/>
      <c r="G410" s="33"/>
    </row>
    <row r="411" spans="1:7" ht="15.75">
      <c r="A411" s="33"/>
      <c r="B411" s="32"/>
      <c r="C411" s="33"/>
      <c r="D411" s="24"/>
      <c r="E411" s="34"/>
      <c r="F411" s="33"/>
      <c r="G411" s="33"/>
    </row>
    <row r="412" spans="1:7" ht="15.75">
      <c r="A412" s="33"/>
      <c r="B412" s="32"/>
      <c r="C412" s="33"/>
      <c r="D412" s="24"/>
      <c r="E412" s="34"/>
      <c r="F412" s="33"/>
      <c r="G412" s="33"/>
    </row>
    <row r="413" spans="1:7" ht="15.75">
      <c r="A413" s="33"/>
      <c r="B413" s="32"/>
      <c r="C413" s="33"/>
      <c r="D413" s="24"/>
      <c r="E413" s="34"/>
      <c r="F413" s="33"/>
      <c r="G413" s="33"/>
    </row>
    <row r="414" spans="1:7" ht="15.75">
      <c r="A414" s="33"/>
      <c r="B414" s="32"/>
      <c r="C414" s="33"/>
      <c r="D414" s="24"/>
      <c r="E414" s="34"/>
      <c r="F414" s="33"/>
      <c r="G414" s="33"/>
    </row>
    <row r="415" spans="1:7" ht="15.75">
      <c r="A415" s="33"/>
      <c r="B415" s="32"/>
      <c r="C415" s="33"/>
      <c r="D415" s="24"/>
      <c r="E415" s="34"/>
      <c r="F415" s="33"/>
      <c r="G415" s="33"/>
    </row>
    <row r="416" spans="1:7" ht="15.75">
      <c r="A416" s="33"/>
      <c r="B416" s="32"/>
      <c r="C416" s="33"/>
      <c r="D416" s="24"/>
      <c r="E416" s="34"/>
      <c r="F416" s="33"/>
      <c r="G416" s="33"/>
    </row>
    <row r="417" spans="1:7" ht="15.75">
      <c r="A417" s="33"/>
      <c r="B417" s="32"/>
      <c r="C417" s="33"/>
      <c r="D417" s="24"/>
      <c r="E417" s="34"/>
      <c r="F417" s="33"/>
      <c r="G417" s="33"/>
    </row>
    <row r="418" spans="1:7" ht="15.75">
      <c r="A418" s="33"/>
      <c r="B418" s="32"/>
      <c r="C418" s="33"/>
      <c r="D418" s="24"/>
      <c r="E418" s="34"/>
      <c r="F418" s="33"/>
      <c r="G418" s="33"/>
    </row>
    <row r="419" spans="1:7" ht="15.75">
      <c r="A419" s="33"/>
      <c r="B419" s="32"/>
      <c r="C419" s="33"/>
      <c r="D419" s="24"/>
      <c r="E419" s="34"/>
      <c r="F419" s="33"/>
      <c r="G419" s="33"/>
    </row>
    <row r="420" spans="1:7" ht="15.75">
      <c r="A420" s="33"/>
      <c r="B420" s="32"/>
      <c r="C420" s="33"/>
      <c r="D420" s="24"/>
      <c r="E420" s="34"/>
      <c r="F420" s="33"/>
      <c r="G420" s="33"/>
    </row>
    <row r="421" spans="1:7" ht="15.75">
      <c r="A421" s="33"/>
      <c r="B421" s="32"/>
      <c r="C421" s="33"/>
      <c r="D421" s="24"/>
      <c r="E421" s="34"/>
      <c r="F421" s="33"/>
      <c r="G421" s="33"/>
    </row>
    <row r="422" spans="1:7" ht="15.75">
      <c r="A422" s="33"/>
      <c r="B422" s="32"/>
      <c r="C422" s="33"/>
      <c r="D422" s="24"/>
      <c r="E422" s="34"/>
      <c r="F422" s="33"/>
      <c r="G422" s="33"/>
    </row>
    <row r="423" spans="1:7" ht="15.75">
      <c r="A423" s="33"/>
      <c r="B423" s="32"/>
      <c r="C423" s="33"/>
      <c r="D423" s="24"/>
      <c r="E423" s="34"/>
      <c r="F423" s="33"/>
      <c r="G423" s="33"/>
    </row>
    <row r="424" spans="1:7" ht="15.75">
      <c r="A424" s="33"/>
      <c r="B424" s="32"/>
      <c r="C424" s="33"/>
      <c r="D424" s="24"/>
      <c r="E424" s="34"/>
      <c r="F424" s="33"/>
      <c r="G424" s="33"/>
    </row>
    <row r="425" spans="1:7" ht="15.75">
      <c r="A425" s="33"/>
      <c r="B425" s="32"/>
      <c r="C425" s="33"/>
      <c r="D425" s="24"/>
      <c r="E425" s="34"/>
      <c r="F425" s="33"/>
      <c r="G425" s="33"/>
    </row>
    <row r="426" spans="1:7" ht="15.75">
      <c r="A426" s="33"/>
      <c r="B426" s="32"/>
      <c r="C426" s="33"/>
      <c r="D426" s="24"/>
      <c r="E426" s="34"/>
      <c r="F426" s="33"/>
      <c r="G426" s="33"/>
    </row>
    <row r="427" spans="1:7" ht="15.75">
      <c r="A427" s="33"/>
      <c r="B427" s="32"/>
      <c r="C427" s="33"/>
      <c r="D427" s="24"/>
      <c r="E427" s="34"/>
      <c r="F427" s="33"/>
      <c r="G427" s="33"/>
    </row>
    <row r="428" spans="1:7" ht="15.75">
      <c r="A428" s="33"/>
      <c r="B428" s="32"/>
      <c r="C428" s="33"/>
      <c r="D428" s="24"/>
      <c r="E428" s="34"/>
      <c r="F428" s="33"/>
      <c r="G428" s="33"/>
    </row>
    <row r="429" spans="1:7" ht="15.75">
      <c r="A429" s="33"/>
      <c r="B429" s="32"/>
      <c r="C429" s="33"/>
      <c r="D429" s="24"/>
      <c r="E429" s="34"/>
      <c r="F429" s="33"/>
      <c r="G429" s="33"/>
    </row>
    <row r="430" spans="1:7" ht="15.75">
      <c r="A430" s="33"/>
      <c r="B430" s="32"/>
      <c r="C430" s="33"/>
      <c r="D430" s="24"/>
      <c r="E430" s="34"/>
      <c r="F430" s="33"/>
      <c r="G430" s="33"/>
    </row>
    <row r="431" spans="1:7" ht="15.75">
      <c r="A431" s="33"/>
      <c r="B431" s="32"/>
      <c r="C431" s="33"/>
      <c r="D431" s="24"/>
      <c r="E431" s="34"/>
      <c r="F431" s="33"/>
      <c r="G431" s="33"/>
    </row>
    <row r="432" spans="1:7" ht="15.75">
      <c r="A432" s="33"/>
      <c r="B432" s="32"/>
      <c r="C432" s="33"/>
      <c r="D432" s="24"/>
      <c r="E432" s="34"/>
      <c r="F432" s="33"/>
      <c r="G432" s="33"/>
    </row>
    <row r="433" spans="1:7" ht="15.75">
      <c r="A433" s="33"/>
      <c r="B433" s="32"/>
      <c r="C433" s="33"/>
      <c r="D433" s="24"/>
      <c r="E433" s="34"/>
      <c r="F433" s="33"/>
      <c r="G433" s="33"/>
    </row>
    <row r="434" spans="1:7" ht="15.75">
      <c r="A434" s="33"/>
      <c r="B434" s="32"/>
      <c r="C434" s="33"/>
      <c r="D434" s="24"/>
      <c r="E434" s="34"/>
      <c r="F434" s="33"/>
      <c r="G434" s="33"/>
    </row>
    <row r="435" spans="1:7" ht="15.75">
      <c r="A435" s="33"/>
      <c r="B435" s="32"/>
      <c r="C435" s="33"/>
      <c r="D435" s="24"/>
      <c r="E435" s="34"/>
      <c r="F435" s="33"/>
      <c r="G435" s="33"/>
    </row>
    <row r="436" spans="1:7" ht="15.75">
      <c r="A436" s="33"/>
      <c r="B436" s="32"/>
      <c r="C436" s="33"/>
      <c r="D436" s="24"/>
      <c r="E436" s="34"/>
      <c r="F436" s="33"/>
      <c r="G436" s="33"/>
    </row>
    <row r="437" spans="1:7" ht="15.75">
      <c r="A437" s="33"/>
      <c r="B437" s="32"/>
      <c r="C437" s="33"/>
      <c r="D437" s="24"/>
      <c r="E437" s="34"/>
      <c r="F437" s="33"/>
      <c r="G437" s="33"/>
    </row>
    <row r="438" spans="1:7" ht="15.75">
      <c r="A438" s="33"/>
      <c r="B438" s="32"/>
      <c r="C438" s="33"/>
      <c r="D438" s="24"/>
      <c r="E438" s="34"/>
      <c r="F438" s="33"/>
      <c r="G438" s="33"/>
    </row>
    <row r="439" spans="1:7" ht="15.75">
      <c r="A439" s="33"/>
      <c r="B439" s="32"/>
      <c r="C439" s="33"/>
      <c r="D439" s="24"/>
      <c r="E439" s="34"/>
      <c r="F439" s="33"/>
      <c r="G439" s="33"/>
    </row>
    <row r="440" spans="1:7" ht="15.75">
      <c r="A440" s="33"/>
      <c r="B440" s="32"/>
      <c r="C440" s="33"/>
      <c r="D440" s="24"/>
      <c r="E440" s="34"/>
      <c r="F440" s="33"/>
      <c r="G440" s="33"/>
    </row>
    <row r="441" spans="1:7" ht="15.75">
      <c r="A441" s="33"/>
      <c r="B441" s="32"/>
      <c r="C441" s="33"/>
      <c r="D441" s="24"/>
      <c r="E441" s="34"/>
      <c r="F441" s="33"/>
      <c r="G441" s="33"/>
    </row>
    <row r="442" spans="1:7" ht="15.75">
      <c r="A442" s="33"/>
      <c r="B442" s="32"/>
      <c r="C442" s="33"/>
      <c r="D442" s="24"/>
      <c r="E442" s="34"/>
      <c r="F442" s="33"/>
      <c r="G442" s="33"/>
    </row>
    <row r="443" spans="1:7" ht="15.75">
      <c r="A443" s="33"/>
      <c r="B443" s="32"/>
      <c r="C443" s="33"/>
      <c r="D443" s="24"/>
      <c r="E443" s="34"/>
      <c r="F443" s="33"/>
      <c r="G443" s="33"/>
    </row>
    <row r="444" spans="1:7" ht="15.75">
      <c r="A444" s="33"/>
      <c r="B444" s="32"/>
      <c r="C444" s="33"/>
      <c r="D444" s="24"/>
      <c r="E444" s="34"/>
      <c r="F444" s="33"/>
      <c r="G444" s="33"/>
    </row>
    <row r="445" spans="1:7" ht="15.75">
      <c r="A445" s="33"/>
      <c r="B445" s="32"/>
      <c r="C445" s="33"/>
      <c r="D445" s="24"/>
      <c r="E445" s="34"/>
      <c r="F445" s="33"/>
      <c r="G445" s="33"/>
    </row>
    <row r="446" spans="1:7" ht="15.75">
      <c r="A446" s="33"/>
      <c r="B446" s="32"/>
      <c r="C446" s="33"/>
      <c r="D446" s="24"/>
      <c r="E446" s="34"/>
      <c r="F446" s="33"/>
      <c r="G446" s="33"/>
    </row>
    <row r="447" spans="1:7" ht="15.75">
      <c r="A447" s="33"/>
      <c r="B447" s="32"/>
      <c r="C447" s="33"/>
      <c r="D447" s="24"/>
      <c r="E447" s="34"/>
      <c r="F447" s="33"/>
      <c r="G447" s="33"/>
    </row>
    <row r="448" spans="1:7" ht="15.75">
      <c r="A448" s="33"/>
      <c r="B448" s="32"/>
      <c r="C448" s="33"/>
      <c r="D448" s="24"/>
      <c r="E448" s="34"/>
      <c r="F448" s="33"/>
      <c r="G448" s="33"/>
    </row>
    <row r="449" spans="1:7" ht="15.75">
      <c r="A449" s="33"/>
      <c r="B449" s="32"/>
      <c r="C449" s="33"/>
      <c r="D449" s="24"/>
      <c r="E449" s="34"/>
      <c r="F449" s="33"/>
      <c r="G449" s="33"/>
    </row>
    <row r="450" spans="1:7" ht="15.75">
      <c r="A450" s="33"/>
      <c r="B450" s="32"/>
      <c r="C450" s="33"/>
      <c r="D450" s="24"/>
      <c r="E450" s="34"/>
      <c r="F450" s="33"/>
      <c r="G450" s="33"/>
    </row>
    <row r="451" spans="1:7" ht="15.75">
      <c r="A451" s="33"/>
      <c r="B451" s="32"/>
      <c r="C451" s="33"/>
      <c r="D451" s="24"/>
      <c r="E451" s="34"/>
      <c r="F451" s="33"/>
      <c r="G451" s="33"/>
    </row>
    <row r="452" spans="1:7" ht="15.75">
      <c r="A452" s="33"/>
      <c r="B452" s="32"/>
      <c r="C452" s="33"/>
      <c r="D452" s="24"/>
      <c r="E452" s="34"/>
      <c r="F452" s="33"/>
      <c r="G452" s="33"/>
    </row>
    <row r="453" spans="1:7" ht="15.75">
      <c r="A453" s="33"/>
      <c r="B453" s="32"/>
      <c r="C453" s="33"/>
      <c r="D453" s="24"/>
      <c r="E453" s="34"/>
      <c r="F453" s="33"/>
      <c r="G453" s="33"/>
    </row>
    <row r="454" spans="1:7" ht="15.75">
      <c r="A454" s="33"/>
      <c r="B454" s="32"/>
      <c r="C454" s="33"/>
      <c r="D454" s="24"/>
      <c r="E454" s="34"/>
      <c r="F454" s="33"/>
      <c r="G454" s="33"/>
    </row>
    <row r="455" spans="1:7" ht="15.75">
      <c r="A455" s="33"/>
      <c r="B455" s="32"/>
      <c r="C455" s="33"/>
      <c r="D455" s="24"/>
      <c r="E455" s="34"/>
      <c r="F455" s="33"/>
      <c r="G455" s="33"/>
    </row>
    <row r="456" spans="1:7" ht="15.75">
      <c r="A456" s="33"/>
      <c r="B456" s="32"/>
      <c r="C456" s="33"/>
      <c r="D456" s="24"/>
      <c r="E456" s="34"/>
      <c r="F456" s="33"/>
      <c r="G456" s="33"/>
    </row>
    <row r="457" spans="1:7" ht="15.75">
      <c r="A457" s="33"/>
      <c r="B457" s="32"/>
      <c r="C457" s="33"/>
      <c r="D457" s="24"/>
      <c r="E457" s="34"/>
      <c r="F457" s="33"/>
      <c r="G457" s="33"/>
    </row>
    <row r="458" spans="1:7" ht="15.75">
      <c r="A458" s="33"/>
      <c r="B458" s="32"/>
      <c r="C458" s="33"/>
      <c r="D458" s="24"/>
      <c r="E458" s="34"/>
      <c r="F458" s="33"/>
      <c r="G458" s="33"/>
    </row>
    <row r="459" spans="1:7" ht="15.75">
      <c r="A459" s="33"/>
      <c r="B459" s="32"/>
      <c r="C459" s="33"/>
      <c r="D459" s="24"/>
      <c r="E459" s="34"/>
      <c r="F459" s="33"/>
      <c r="G459" s="33"/>
    </row>
    <row r="460" spans="1:7" ht="15.75">
      <c r="A460" s="33"/>
      <c r="B460" s="32"/>
      <c r="C460" s="33"/>
      <c r="D460" s="24"/>
      <c r="E460" s="34"/>
      <c r="F460" s="33"/>
      <c r="G460" s="33"/>
    </row>
    <row r="461" spans="1:7" ht="15.75">
      <c r="A461" s="33"/>
      <c r="B461" s="32"/>
      <c r="C461" s="33"/>
      <c r="D461" s="24"/>
      <c r="E461" s="34"/>
      <c r="F461" s="33"/>
      <c r="G461" s="33"/>
    </row>
    <row r="462" spans="1:7" ht="15.75">
      <c r="A462" s="33"/>
      <c r="B462" s="32"/>
      <c r="C462" s="33"/>
      <c r="D462" s="24"/>
      <c r="E462" s="34"/>
      <c r="F462" s="33"/>
      <c r="G462" s="33"/>
    </row>
    <row r="463" spans="1:7" ht="15.75">
      <c r="A463" s="33"/>
      <c r="B463" s="32"/>
      <c r="C463" s="33"/>
      <c r="D463" s="24"/>
      <c r="E463" s="34"/>
      <c r="F463" s="33"/>
      <c r="G463" s="33"/>
    </row>
    <row r="464" spans="1:7" ht="15.75">
      <c r="A464" s="33"/>
      <c r="B464" s="32"/>
      <c r="C464" s="33"/>
      <c r="D464" s="24"/>
      <c r="E464" s="34"/>
      <c r="F464" s="33"/>
      <c r="G464" s="33"/>
    </row>
    <row r="465" spans="1:7" ht="15.75">
      <c r="A465" s="33"/>
      <c r="B465" s="32"/>
      <c r="C465" s="33"/>
      <c r="D465" s="24"/>
      <c r="E465" s="34"/>
      <c r="F465" s="33"/>
      <c r="G465" s="33"/>
    </row>
    <row r="466" spans="1:7" ht="15.75">
      <c r="A466" s="33"/>
      <c r="B466" s="32"/>
      <c r="C466" s="33"/>
      <c r="D466" s="24"/>
      <c r="E466" s="34"/>
      <c r="F466" s="33"/>
      <c r="G466" s="33"/>
    </row>
    <row r="467" spans="1:7" ht="15.75">
      <c r="A467" s="33"/>
      <c r="B467" s="32"/>
      <c r="C467" s="33"/>
      <c r="D467" s="24"/>
      <c r="E467" s="34"/>
      <c r="F467" s="33"/>
      <c r="G467" s="33"/>
    </row>
    <row r="468" spans="1:7" ht="15.75">
      <c r="A468" s="33"/>
      <c r="B468" s="32"/>
      <c r="C468" s="33"/>
      <c r="D468" s="24"/>
      <c r="E468" s="34"/>
      <c r="F468" s="33"/>
      <c r="G468" s="33"/>
    </row>
    <row r="469" spans="1:7" ht="15.75">
      <c r="A469" s="33"/>
      <c r="B469" s="32"/>
      <c r="C469" s="33"/>
      <c r="D469" s="24"/>
      <c r="E469" s="34"/>
      <c r="F469" s="33"/>
      <c r="G469" s="33"/>
    </row>
    <row r="470" spans="1:7" ht="15.75">
      <c r="A470" s="33"/>
      <c r="B470" s="32"/>
      <c r="C470" s="33"/>
      <c r="D470" s="24"/>
      <c r="E470" s="34"/>
      <c r="F470" s="33"/>
      <c r="G470" s="33"/>
    </row>
    <row r="471" spans="1:7" ht="15.75">
      <c r="A471" s="33"/>
      <c r="B471" s="32"/>
      <c r="C471" s="33"/>
      <c r="D471" s="24"/>
      <c r="E471" s="34"/>
      <c r="F471" s="33"/>
      <c r="G471" s="33"/>
    </row>
    <row r="472" spans="1:7" ht="15.75">
      <c r="A472" s="33"/>
      <c r="B472" s="32"/>
      <c r="C472" s="33"/>
      <c r="D472" s="24"/>
      <c r="E472" s="34"/>
      <c r="F472" s="33"/>
      <c r="G472" s="33"/>
    </row>
    <row r="473" spans="1:7" ht="15.75">
      <c r="A473" s="33"/>
      <c r="B473" s="32"/>
      <c r="C473" s="33"/>
      <c r="D473" s="24"/>
      <c r="E473" s="34"/>
      <c r="F473" s="33"/>
      <c r="G473" s="33"/>
    </row>
    <row r="474" spans="1:7" ht="15.75">
      <c r="A474" s="33"/>
      <c r="B474" s="32"/>
      <c r="C474" s="33"/>
      <c r="D474" s="24"/>
      <c r="E474" s="34"/>
      <c r="F474" s="33"/>
      <c r="G474" s="33"/>
    </row>
    <row r="475" spans="1:7" ht="15.75">
      <c r="A475" s="33"/>
      <c r="B475" s="32"/>
      <c r="C475" s="33"/>
      <c r="D475" s="24"/>
      <c r="E475" s="34"/>
      <c r="F475" s="33"/>
      <c r="G475" s="33"/>
    </row>
    <row r="476" spans="1:7" ht="15.75">
      <c r="A476" s="33"/>
      <c r="B476" s="32"/>
      <c r="C476" s="33"/>
      <c r="D476" s="24"/>
      <c r="E476" s="34"/>
      <c r="F476" s="33"/>
      <c r="G476" s="33"/>
    </row>
    <row r="477" spans="1:7" ht="15.75">
      <c r="A477" s="33"/>
      <c r="B477" s="32"/>
      <c r="C477" s="33"/>
      <c r="D477" s="24"/>
      <c r="E477" s="33"/>
      <c r="F477" s="33"/>
      <c r="G477" s="33"/>
    </row>
    <row r="478" spans="1:7" ht="15.75">
      <c r="A478" s="33"/>
      <c r="B478" s="32"/>
      <c r="C478" s="33"/>
      <c r="D478" s="24"/>
      <c r="E478" s="33"/>
      <c r="F478" s="33"/>
      <c r="G478" s="33"/>
    </row>
    <row r="479" spans="1:7" ht="15.75">
      <c r="A479" s="33"/>
      <c r="B479" s="32"/>
      <c r="C479" s="33"/>
      <c r="D479" s="24"/>
      <c r="E479" s="33"/>
      <c r="F479" s="33"/>
      <c r="G479" s="33"/>
    </row>
    <row r="480" spans="1:7" ht="15.75">
      <c r="A480" s="33"/>
      <c r="B480" s="32"/>
      <c r="C480" s="33"/>
      <c r="D480" s="24"/>
      <c r="E480" s="33"/>
      <c r="F480" s="33"/>
      <c r="G480" s="33"/>
    </row>
    <row r="481" spans="1:7" ht="15.75">
      <c r="A481" s="33"/>
      <c r="B481" s="32"/>
      <c r="C481" s="33"/>
      <c r="D481" s="24"/>
      <c r="E481" s="33"/>
      <c r="F481" s="33"/>
      <c r="G481" s="33"/>
    </row>
    <row r="482" spans="1:7" ht="15.75">
      <c r="A482" s="33"/>
      <c r="B482" s="32"/>
      <c r="C482" s="33"/>
      <c r="D482" s="24"/>
      <c r="E482" s="33"/>
      <c r="F482" s="33"/>
      <c r="G482" s="33"/>
    </row>
    <row r="483" spans="1:7" ht="15.75">
      <c r="A483" s="33"/>
      <c r="B483" s="32"/>
      <c r="C483" s="33"/>
      <c r="D483" s="24"/>
      <c r="E483" s="33"/>
      <c r="F483" s="33"/>
      <c r="G483" s="33"/>
    </row>
    <row r="484" spans="1:7" ht="15.75">
      <c r="A484" s="33"/>
      <c r="B484" s="32"/>
      <c r="C484" s="33"/>
      <c r="D484" s="24"/>
      <c r="E484" s="33"/>
      <c r="F484" s="33"/>
      <c r="G484" s="33"/>
    </row>
    <row r="485" spans="1:7" ht="15.75">
      <c r="A485" s="33"/>
      <c r="B485" s="32"/>
      <c r="C485" s="33"/>
      <c r="D485" s="24"/>
      <c r="E485" s="33"/>
      <c r="F485" s="33"/>
      <c r="G485" s="33"/>
    </row>
    <row r="486" spans="1:7" ht="15.75">
      <c r="A486" s="33"/>
      <c r="B486" s="32"/>
      <c r="C486" s="33"/>
      <c r="D486" s="24"/>
      <c r="E486" s="33"/>
      <c r="F486" s="33"/>
      <c r="G486" s="33"/>
    </row>
    <row r="487" spans="1:7" ht="15.75">
      <c r="A487" s="33"/>
      <c r="B487" s="32"/>
      <c r="C487" s="33"/>
      <c r="D487" s="24"/>
      <c r="E487" s="33"/>
      <c r="F487" s="33"/>
      <c r="G487" s="33"/>
    </row>
    <row r="488" spans="1:7" ht="15.75">
      <c r="A488" s="33"/>
      <c r="B488" s="32"/>
      <c r="C488" s="33"/>
      <c r="D488" s="24"/>
      <c r="E488" s="33"/>
      <c r="F488" s="33"/>
      <c r="G488" s="33"/>
    </row>
    <row r="489" spans="1:7" ht="15.75">
      <c r="A489" s="33"/>
      <c r="B489" s="32"/>
      <c r="C489" s="33"/>
      <c r="D489" s="24"/>
      <c r="E489" s="33"/>
      <c r="F489" s="33"/>
      <c r="G489" s="33"/>
    </row>
    <row r="490" spans="1:7" ht="15.75">
      <c r="A490" s="33"/>
      <c r="B490" s="32"/>
      <c r="C490" s="33"/>
      <c r="D490" s="24"/>
      <c r="E490" s="33"/>
      <c r="F490" s="33"/>
      <c r="G490" s="33"/>
    </row>
    <row r="491" spans="1:7" ht="15.75">
      <c r="A491" s="33"/>
      <c r="B491" s="32"/>
      <c r="C491" s="33"/>
      <c r="D491" s="24"/>
      <c r="E491" s="33"/>
      <c r="F491" s="33"/>
      <c r="G491" s="33"/>
    </row>
    <row r="492" spans="1:7" ht="15.75">
      <c r="A492" s="33"/>
      <c r="B492" s="32"/>
      <c r="C492" s="33"/>
      <c r="D492" s="24"/>
      <c r="E492" s="33"/>
      <c r="F492" s="33"/>
      <c r="G492" s="33"/>
    </row>
    <row r="493" spans="1:7" ht="15.75">
      <c r="A493" s="33"/>
      <c r="B493" s="32"/>
      <c r="C493" s="33"/>
      <c r="D493" s="24"/>
      <c r="E493" s="33"/>
      <c r="F493" s="33"/>
      <c r="G493" s="33"/>
    </row>
    <row r="494" spans="1:7" ht="15.75">
      <c r="A494" s="33"/>
      <c r="B494" s="32"/>
      <c r="C494" s="33"/>
      <c r="D494" s="24"/>
      <c r="E494" s="33"/>
      <c r="F494" s="33"/>
      <c r="G494" s="33"/>
    </row>
    <row r="495" spans="1:7" ht="15.75">
      <c r="A495" s="33"/>
      <c r="B495" s="32"/>
      <c r="C495" s="33"/>
      <c r="D495" s="24"/>
      <c r="E495" s="33"/>
      <c r="F495" s="33"/>
      <c r="G495" s="33"/>
    </row>
    <row r="496" spans="1:7" ht="15.75">
      <c r="A496" s="33"/>
      <c r="B496" s="32"/>
      <c r="C496" s="33"/>
      <c r="D496" s="24"/>
      <c r="E496" s="33"/>
      <c r="F496" s="33"/>
      <c r="G496" s="33"/>
    </row>
    <row r="497" spans="1:7" ht="15.75">
      <c r="A497" s="33"/>
      <c r="B497" s="32"/>
      <c r="C497" s="33"/>
      <c r="D497" s="24"/>
      <c r="E497" s="33"/>
      <c r="F497" s="33"/>
      <c r="G497" s="33"/>
    </row>
    <row r="498" spans="1:7" ht="15.75">
      <c r="A498" s="33"/>
      <c r="B498" s="32"/>
      <c r="C498" s="33"/>
      <c r="D498" s="24"/>
      <c r="E498" s="33"/>
      <c r="F498" s="33"/>
      <c r="G498" s="33"/>
    </row>
    <row r="499" spans="1:7" ht="15.75">
      <c r="A499" s="33"/>
      <c r="B499" s="32"/>
      <c r="C499" s="33"/>
      <c r="D499" s="24"/>
      <c r="E499" s="33"/>
      <c r="F499" s="33"/>
      <c r="G499" s="33"/>
    </row>
    <row r="500" spans="1:7" ht="15.75">
      <c r="A500" s="33"/>
      <c r="B500" s="32"/>
      <c r="C500" s="33"/>
      <c r="D500" s="24"/>
      <c r="E500" s="33"/>
      <c r="F500" s="33"/>
      <c r="G500" s="33"/>
    </row>
    <row r="501" spans="1:7" ht="15.75">
      <c r="A501" s="33"/>
      <c r="B501" s="32"/>
      <c r="C501" s="33"/>
      <c r="D501" s="24"/>
      <c r="E501" s="33"/>
      <c r="F501" s="33"/>
      <c r="G501" s="33"/>
    </row>
    <row r="502" spans="1:7" ht="15.75">
      <c r="A502" s="33"/>
      <c r="B502" s="32"/>
      <c r="C502" s="33"/>
      <c r="D502" s="24"/>
      <c r="E502" s="33"/>
      <c r="F502" s="33"/>
      <c r="G502" s="33"/>
    </row>
    <row r="503" spans="1:7" ht="15.75">
      <c r="A503" s="33"/>
      <c r="B503" s="32"/>
      <c r="C503" s="33"/>
      <c r="D503" s="24"/>
      <c r="E503" s="33"/>
      <c r="F503" s="33"/>
      <c r="G503" s="33"/>
    </row>
    <row r="504" spans="1:7" ht="15.75">
      <c r="A504" s="33"/>
      <c r="B504" s="32"/>
      <c r="C504" s="33"/>
      <c r="D504" s="24"/>
      <c r="E504" s="33"/>
      <c r="F504" s="33"/>
      <c r="G504" s="33"/>
    </row>
    <row r="505" spans="1:7" ht="15.75">
      <c r="A505" s="33"/>
      <c r="B505" s="32"/>
      <c r="C505" s="33"/>
      <c r="D505" s="24"/>
      <c r="E505" s="33"/>
      <c r="F505" s="33"/>
      <c r="G505" s="33"/>
    </row>
    <row r="506" spans="1:7" ht="15.75">
      <c r="A506" s="33"/>
      <c r="B506" s="32"/>
      <c r="C506" s="33"/>
      <c r="D506" s="24"/>
      <c r="E506" s="33"/>
      <c r="F506" s="33"/>
      <c r="G506" s="33"/>
    </row>
    <row r="507" spans="1:7" ht="15.75">
      <c r="A507" s="33"/>
      <c r="B507" s="32"/>
      <c r="C507" s="33"/>
      <c r="D507" s="24"/>
      <c r="E507" s="33"/>
      <c r="F507" s="33"/>
      <c r="G507" s="33"/>
    </row>
    <row r="508" spans="1:7" ht="15.75">
      <c r="A508" s="33"/>
      <c r="B508" s="32"/>
      <c r="C508" s="33"/>
      <c r="D508" s="24"/>
      <c r="E508" s="33"/>
      <c r="F508" s="33"/>
      <c r="G508" s="33"/>
    </row>
    <row r="509" spans="1:7" ht="15.75">
      <c r="A509" s="33"/>
      <c r="B509" s="32"/>
      <c r="C509" s="33"/>
      <c r="D509" s="24"/>
      <c r="E509" s="33"/>
      <c r="F509" s="33"/>
      <c r="G509" s="33"/>
    </row>
    <row r="510" spans="1:7" ht="15.75">
      <c r="A510" s="33"/>
      <c r="B510" s="32"/>
      <c r="C510" s="33"/>
      <c r="D510" s="24"/>
      <c r="E510" s="33"/>
      <c r="F510" s="33"/>
      <c r="G510" s="33"/>
    </row>
    <row r="511" spans="1:7" ht="15.75">
      <c r="A511" s="33"/>
      <c r="B511" s="32"/>
      <c r="C511" s="33"/>
      <c r="D511" s="24"/>
      <c r="E511" s="33"/>
      <c r="F511" s="33"/>
      <c r="G511" s="33"/>
    </row>
    <row r="512" spans="1:7" ht="15.75">
      <c r="A512" s="33"/>
      <c r="B512" s="32"/>
      <c r="C512" s="33"/>
      <c r="D512" s="24"/>
      <c r="E512" s="33"/>
      <c r="F512" s="33"/>
      <c r="G512" s="33"/>
    </row>
    <row r="513" spans="1:7" ht="15.75">
      <c r="A513" s="33"/>
      <c r="B513" s="32"/>
      <c r="C513" s="33"/>
      <c r="D513" s="24"/>
      <c r="E513" s="33"/>
      <c r="F513" s="33"/>
      <c r="G513" s="33"/>
    </row>
    <row r="514" spans="1:7" ht="15.75">
      <c r="A514" s="33"/>
      <c r="B514" s="32"/>
      <c r="C514" s="33"/>
      <c r="D514" s="24"/>
      <c r="E514" s="33"/>
      <c r="F514" s="33"/>
      <c r="G514" s="33"/>
    </row>
    <row r="515" spans="1:7" ht="15.75">
      <c r="A515" s="33"/>
      <c r="B515" s="32"/>
      <c r="C515" s="33"/>
      <c r="D515" s="24"/>
      <c r="E515" s="33"/>
      <c r="F515" s="33"/>
      <c r="G515" s="33"/>
    </row>
    <row r="516" spans="1:7" ht="15.75">
      <c r="A516" s="33"/>
      <c r="B516" s="32"/>
      <c r="C516" s="33"/>
      <c r="D516" s="24"/>
      <c r="E516" s="33"/>
      <c r="F516" s="33"/>
      <c r="G516" s="33"/>
    </row>
    <row r="517" spans="1:7" ht="15.75">
      <c r="A517" s="33"/>
      <c r="B517" s="32"/>
      <c r="C517" s="33"/>
      <c r="D517" s="24"/>
      <c r="E517" s="33"/>
      <c r="F517" s="33"/>
      <c r="G517" s="33"/>
    </row>
    <row r="518" spans="1:7" ht="15.75">
      <c r="A518" s="33"/>
      <c r="B518" s="32"/>
      <c r="C518" s="33"/>
      <c r="D518" s="24"/>
      <c r="E518" s="33"/>
      <c r="F518" s="33"/>
      <c r="G518" s="33"/>
    </row>
    <row r="519" spans="1:7" ht="15.75">
      <c r="A519" s="33"/>
      <c r="B519" s="32"/>
      <c r="C519" s="33"/>
      <c r="D519" s="24"/>
      <c r="E519" s="33"/>
      <c r="F519" s="33"/>
      <c r="G519" s="33"/>
    </row>
    <row r="520" spans="1:7" ht="15.75">
      <c r="A520" s="33"/>
      <c r="B520" s="32"/>
      <c r="C520" s="33"/>
      <c r="D520" s="24"/>
      <c r="E520" s="33"/>
      <c r="F520" s="33"/>
      <c r="G520" s="33"/>
    </row>
    <row r="521" spans="1:7" ht="15.75">
      <c r="A521" s="33"/>
      <c r="B521" s="32"/>
      <c r="C521" s="33"/>
      <c r="D521" s="24"/>
      <c r="E521" s="33"/>
      <c r="F521" s="33"/>
      <c r="G521" s="33"/>
    </row>
    <row r="522" spans="1:7" ht="15.75">
      <c r="A522" s="33"/>
      <c r="B522" s="32"/>
      <c r="C522" s="33"/>
      <c r="D522" s="24"/>
      <c r="E522" s="33"/>
      <c r="F522" s="33"/>
      <c r="G522" s="33"/>
    </row>
    <row r="523" spans="1:7" ht="15.75">
      <c r="A523" s="33"/>
      <c r="B523" s="32"/>
      <c r="C523" s="33"/>
      <c r="D523" s="24"/>
      <c r="E523" s="33"/>
      <c r="F523" s="33"/>
      <c r="G523" s="33"/>
    </row>
    <row r="524" spans="1:7" ht="15.75">
      <c r="A524" s="33"/>
      <c r="B524" s="32"/>
      <c r="C524" s="33"/>
      <c r="D524" s="24"/>
      <c r="E524" s="33"/>
      <c r="F524" s="33"/>
      <c r="G524" s="33"/>
    </row>
    <row r="525" spans="1:7" ht="15.75">
      <c r="A525" s="33"/>
      <c r="B525" s="32"/>
      <c r="C525" s="33"/>
      <c r="D525" s="24"/>
      <c r="E525" s="33"/>
      <c r="F525" s="33"/>
      <c r="G525" s="33"/>
    </row>
    <row r="526" spans="1:7" ht="15.75">
      <c r="A526" s="33"/>
      <c r="B526" s="32"/>
      <c r="C526" s="33"/>
      <c r="D526" s="24"/>
      <c r="E526" s="33"/>
      <c r="F526" s="33"/>
      <c r="G526" s="33"/>
    </row>
    <row r="527" spans="1:7" ht="15.75">
      <c r="A527" s="33"/>
      <c r="B527" s="32"/>
      <c r="C527" s="33"/>
      <c r="D527" s="24"/>
      <c r="E527" s="33"/>
      <c r="F527" s="33"/>
      <c r="G527" s="33"/>
    </row>
    <row r="528" spans="1:7" ht="15.75">
      <c r="A528" s="33"/>
      <c r="B528" s="32"/>
      <c r="C528" s="33"/>
      <c r="D528" s="24"/>
      <c r="E528" s="33"/>
      <c r="F528" s="33"/>
      <c r="G528" s="33"/>
    </row>
    <row r="529" spans="1:7" ht="15.75">
      <c r="A529" s="33"/>
      <c r="B529" s="32"/>
      <c r="C529" s="33"/>
      <c r="D529" s="24"/>
      <c r="E529" s="33"/>
      <c r="F529" s="33"/>
      <c r="G529" s="33"/>
    </row>
    <row r="530" spans="1:7" ht="15.75">
      <c r="A530" s="33"/>
      <c r="B530" s="32"/>
      <c r="C530" s="33"/>
      <c r="D530" s="24"/>
      <c r="E530" s="33"/>
      <c r="F530" s="33"/>
      <c r="G530" s="33"/>
    </row>
    <row r="531" spans="1:7" ht="15.75">
      <c r="A531" s="33"/>
      <c r="B531" s="32"/>
      <c r="C531" s="33"/>
      <c r="D531" s="24"/>
      <c r="E531" s="33"/>
      <c r="F531" s="33"/>
      <c r="G531" s="33"/>
    </row>
    <row r="532" spans="1:7" ht="15.75">
      <c r="A532" s="33"/>
      <c r="B532" s="32"/>
      <c r="C532" s="33"/>
      <c r="D532" s="24"/>
      <c r="E532" s="33"/>
      <c r="F532" s="33"/>
      <c r="G532" s="33"/>
    </row>
    <row r="533" spans="1:7" ht="15.75">
      <c r="A533" s="33"/>
      <c r="B533" s="32"/>
      <c r="C533" s="33"/>
      <c r="D533" s="24"/>
      <c r="E533" s="33"/>
      <c r="F533" s="33"/>
      <c r="G533" s="33"/>
    </row>
    <row r="534" spans="1:7" ht="15.75">
      <c r="A534" s="33"/>
      <c r="B534" s="32"/>
      <c r="C534" s="33"/>
      <c r="D534" s="24"/>
      <c r="E534" s="33"/>
      <c r="F534" s="33"/>
      <c r="G534" s="33"/>
    </row>
    <row r="535" spans="1:7" ht="15.75">
      <c r="A535" s="33"/>
      <c r="B535" s="32"/>
      <c r="C535" s="33"/>
      <c r="D535" s="24"/>
      <c r="E535" s="33"/>
      <c r="F535" s="33"/>
      <c r="G535" s="33"/>
    </row>
    <row r="536" spans="1:7" ht="15.75">
      <c r="A536" s="33"/>
      <c r="B536" s="32"/>
      <c r="C536" s="33"/>
      <c r="D536" s="24"/>
      <c r="E536" s="33"/>
      <c r="F536" s="33"/>
      <c r="G536" s="33"/>
    </row>
    <row r="537" spans="1:7" ht="15.75">
      <c r="A537" s="33"/>
      <c r="B537" s="32"/>
      <c r="C537" s="33"/>
      <c r="D537" s="24"/>
      <c r="E537" s="33"/>
      <c r="F537" s="33"/>
      <c r="G537" s="33"/>
    </row>
    <row r="538" spans="1:7" ht="15.75">
      <c r="A538" s="33"/>
      <c r="B538" s="32"/>
      <c r="C538" s="33"/>
      <c r="D538" s="24"/>
      <c r="E538" s="33"/>
      <c r="F538" s="33"/>
      <c r="G538" s="33"/>
    </row>
    <row r="539" spans="1:7" ht="15.75">
      <c r="A539" s="33"/>
      <c r="B539" s="32"/>
      <c r="C539" s="33"/>
      <c r="D539" s="24"/>
      <c r="E539" s="33"/>
      <c r="F539" s="33"/>
      <c r="G539" s="33"/>
    </row>
    <row r="540" spans="1:7" ht="15.75">
      <c r="A540" s="33"/>
      <c r="B540" s="32"/>
      <c r="C540" s="33"/>
      <c r="D540" s="24"/>
      <c r="E540" s="33"/>
      <c r="F540" s="33"/>
      <c r="G540" s="33"/>
    </row>
    <row r="541" spans="1:7" ht="15.75">
      <c r="A541" s="33"/>
      <c r="B541" s="32"/>
      <c r="C541" s="33"/>
      <c r="D541" s="24"/>
      <c r="E541" s="33"/>
      <c r="F541" s="33"/>
      <c r="G541" s="33"/>
    </row>
    <row r="542" spans="1:7" ht="15.75">
      <c r="A542" s="33"/>
      <c r="B542" s="32"/>
      <c r="C542" s="33"/>
      <c r="D542" s="24"/>
      <c r="E542" s="33"/>
      <c r="F542" s="33"/>
      <c r="G542" s="33"/>
    </row>
    <row r="543" spans="1:7" ht="15.75">
      <c r="A543" s="33"/>
      <c r="B543" s="32"/>
      <c r="C543" s="33"/>
      <c r="D543" s="24"/>
      <c r="E543" s="33"/>
      <c r="F543" s="33"/>
      <c r="G543" s="33"/>
    </row>
    <row r="544" spans="1:7" ht="15.75">
      <c r="A544" s="33"/>
      <c r="B544" s="32"/>
      <c r="C544" s="33"/>
      <c r="D544" s="24"/>
      <c r="E544" s="33"/>
      <c r="F544" s="33"/>
      <c r="G544" s="33"/>
    </row>
    <row r="545" spans="1:7" ht="15.75">
      <c r="A545" s="33"/>
      <c r="B545" s="32"/>
      <c r="C545" s="33"/>
      <c r="D545" s="24"/>
      <c r="E545" s="33"/>
      <c r="F545" s="33"/>
      <c r="G545" s="33"/>
    </row>
    <row r="546" spans="1:7" ht="15.75">
      <c r="A546" s="33"/>
      <c r="B546" s="32"/>
      <c r="C546" s="33"/>
      <c r="D546" s="24"/>
      <c r="E546" s="33"/>
      <c r="F546" s="33"/>
      <c r="G546" s="33"/>
    </row>
    <row r="547" spans="1:7" ht="15.75">
      <c r="A547" s="33"/>
      <c r="B547" s="32"/>
      <c r="C547" s="33"/>
      <c r="D547" s="24"/>
      <c r="E547" s="33"/>
      <c r="F547" s="33"/>
      <c r="G547" s="33"/>
    </row>
    <row r="548" spans="1:7" ht="15.75">
      <c r="A548" s="33"/>
      <c r="B548" s="32"/>
      <c r="C548" s="33"/>
      <c r="D548" s="24"/>
      <c r="E548" s="33"/>
      <c r="F548" s="33"/>
      <c r="G548" s="33"/>
    </row>
    <row r="549" spans="1:7" ht="15.75">
      <c r="A549" s="33"/>
      <c r="B549" s="32"/>
      <c r="C549" s="33"/>
      <c r="D549" s="24"/>
      <c r="E549" s="33"/>
      <c r="F549" s="33"/>
      <c r="G549" s="33"/>
    </row>
    <row r="550" spans="1:7" ht="15.75">
      <c r="A550" s="33"/>
      <c r="B550" s="32"/>
      <c r="C550" s="33"/>
      <c r="D550" s="24"/>
      <c r="E550" s="33"/>
      <c r="F550" s="33"/>
      <c r="G550" s="33"/>
    </row>
    <row r="551" spans="1:7" ht="15.75">
      <c r="A551" s="33"/>
      <c r="B551" s="32"/>
      <c r="C551" s="33"/>
      <c r="D551" s="24"/>
      <c r="E551" s="33"/>
      <c r="F551" s="33"/>
      <c r="G551" s="33"/>
    </row>
    <row r="552" spans="1:7" ht="15.75">
      <c r="A552" s="33"/>
      <c r="B552" s="32"/>
      <c r="C552" s="33"/>
      <c r="D552" s="24"/>
      <c r="E552" s="33"/>
      <c r="F552" s="33"/>
      <c r="G552" s="33"/>
    </row>
    <row r="553" spans="1:7" ht="15.75">
      <c r="A553" s="33"/>
      <c r="B553" s="32"/>
      <c r="C553" s="33"/>
      <c r="D553" s="24"/>
      <c r="E553" s="33"/>
      <c r="F553" s="33"/>
      <c r="G553" s="33"/>
    </row>
    <row r="554" spans="1:7" ht="15.75">
      <c r="A554" s="33"/>
      <c r="B554" s="32"/>
      <c r="C554" s="33"/>
      <c r="D554" s="24"/>
      <c r="E554" s="33"/>
      <c r="F554" s="33"/>
      <c r="G554" s="33"/>
    </row>
    <row r="555" spans="1:7" ht="15.75">
      <c r="A555" s="33"/>
      <c r="B555" s="32"/>
      <c r="C555" s="33"/>
      <c r="D555" s="24"/>
      <c r="E555" s="33"/>
      <c r="F555" s="33"/>
      <c r="G555" s="33"/>
    </row>
    <row r="556" spans="1:7" ht="15.75">
      <c r="A556" s="33"/>
      <c r="B556" s="32"/>
      <c r="C556" s="33"/>
      <c r="D556" s="24"/>
      <c r="E556" s="33"/>
      <c r="F556" s="33"/>
      <c r="G556" s="33"/>
    </row>
    <row r="557" spans="1:7" ht="15.75">
      <c r="A557" s="33"/>
      <c r="B557" s="32"/>
      <c r="C557" s="33"/>
      <c r="D557" s="24"/>
      <c r="E557" s="33"/>
      <c r="F557" s="33"/>
      <c r="G557" s="33"/>
    </row>
    <row r="558" spans="1:7" ht="15.75">
      <c r="A558" s="33"/>
      <c r="B558" s="32"/>
      <c r="C558" s="33"/>
      <c r="D558" s="24"/>
      <c r="E558" s="33"/>
      <c r="F558" s="33"/>
      <c r="G558" s="33"/>
    </row>
    <row r="559" spans="1:7" ht="15.75">
      <c r="A559" s="33"/>
      <c r="B559" s="32"/>
      <c r="C559" s="33"/>
      <c r="D559" s="24"/>
      <c r="E559" s="33"/>
      <c r="F559" s="33"/>
      <c r="G559" s="33"/>
    </row>
    <row r="560" spans="1:7" ht="15.75">
      <c r="A560" s="33"/>
      <c r="B560" s="32"/>
      <c r="C560" s="33"/>
      <c r="D560" s="24"/>
      <c r="E560" s="33"/>
      <c r="F560" s="33"/>
      <c r="G560" s="33"/>
    </row>
    <row r="561" spans="1:7" ht="15.75">
      <c r="A561" s="33"/>
      <c r="B561" s="32"/>
      <c r="C561" s="33"/>
      <c r="D561" s="24"/>
      <c r="E561" s="33"/>
      <c r="F561" s="33"/>
      <c r="G561" s="33"/>
    </row>
    <row r="562" spans="1:7" ht="15.75">
      <c r="A562" s="33"/>
      <c r="B562" s="32"/>
      <c r="C562" s="33"/>
      <c r="D562" s="24"/>
      <c r="E562" s="33"/>
      <c r="F562" s="33"/>
      <c r="G562" s="33"/>
    </row>
    <row r="563" spans="1:7" ht="15.75">
      <c r="A563" s="33"/>
      <c r="B563" s="32"/>
      <c r="C563" s="33"/>
      <c r="D563" s="24"/>
      <c r="E563" s="33"/>
      <c r="F563" s="33"/>
      <c r="G563" s="33"/>
    </row>
    <row r="564" spans="1:7" ht="15.75">
      <c r="A564" s="33"/>
      <c r="B564" s="32"/>
      <c r="C564" s="33"/>
      <c r="D564" s="24"/>
      <c r="E564" s="33"/>
      <c r="F564" s="33"/>
      <c r="G564" s="33"/>
    </row>
    <row r="565" spans="1:7" ht="15.75">
      <c r="A565" s="33"/>
      <c r="B565" s="32"/>
      <c r="C565" s="33"/>
      <c r="D565" s="24"/>
      <c r="E565" s="33"/>
      <c r="F565" s="33"/>
      <c r="G565" s="33"/>
    </row>
    <row r="566" spans="1:7" ht="15.75">
      <c r="A566" s="33"/>
      <c r="B566" s="32"/>
      <c r="C566" s="33"/>
      <c r="D566" s="24"/>
      <c r="E566" s="33"/>
      <c r="F566" s="33"/>
      <c r="G566" s="33"/>
    </row>
    <row r="567" spans="1:7" ht="15.75">
      <c r="A567" s="33"/>
      <c r="B567" s="32"/>
      <c r="C567" s="33"/>
      <c r="D567" s="24"/>
      <c r="E567" s="33"/>
      <c r="F567" s="33"/>
      <c r="G567" s="33"/>
    </row>
    <row r="568" spans="1:7" ht="15.75">
      <c r="A568" s="33"/>
      <c r="B568" s="32"/>
      <c r="C568" s="33"/>
      <c r="D568" s="24"/>
      <c r="E568" s="33"/>
      <c r="F568" s="33"/>
      <c r="G568" s="33"/>
    </row>
    <row r="569" spans="1:7" ht="15.75">
      <c r="A569" s="33"/>
      <c r="B569" s="32"/>
      <c r="C569" s="33"/>
      <c r="D569" s="24"/>
      <c r="E569" s="33"/>
      <c r="F569" s="33"/>
      <c r="G569" s="33"/>
    </row>
    <row r="570" spans="1:7" ht="15.75">
      <c r="A570" s="33"/>
      <c r="B570" s="32"/>
      <c r="C570" s="33"/>
      <c r="D570" s="24"/>
      <c r="E570" s="33"/>
      <c r="F570" s="33"/>
      <c r="G570" s="33"/>
    </row>
    <row r="571" spans="1:7" ht="15.75">
      <c r="A571" s="33"/>
      <c r="B571" s="32"/>
      <c r="C571" s="33"/>
      <c r="D571" s="24"/>
      <c r="E571" s="33"/>
      <c r="F571" s="33"/>
      <c r="G571" s="33"/>
    </row>
    <row r="572" spans="1:7" ht="15.75">
      <c r="A572" s="33"/>
      <c r="B572" s="32"/>
      <c r="C572" s="33"/>
      <c r="D572" s="24"/>
      <c r="E572" s="33"/>
      <c r="F572" s="33"/>
      <c r="G572" s="33"/>
    </row>
    <row r="573" spans="1:7" ht="15.75">
      <c r="A573" s="33"/>
      <c r="B573" s="32"/>
      <c r="C573" s="33"/>
      <c r="D573" s="24"/>
      <c r="E573" s="33"/>
      <c r="F573" s="33"/>
      <c r="G573" s="33"/>
    </row>
    <row r="574" spans="1:7" ht="15.75">
      <c r="A574" s="33"/>
      <c r="B574" s="32"/>
      <c r="C574" s="33"/>
      <c r="D574" s="24"/>
      <c r="E574" s="33"/>
      <c r="F574" s="33"/>
      <c r="G574" s="33"/>
    </row>
    <row r="575" spans="1:7" ht="15.75">
      <c r="A575" s="33"/>
      <c r="B575" s="32"/>
      <c r="C575" s="33"/>
      <c r="D575" s="24"/>
      <c r="E575" s="33"/>
      <c r="F575" s="33"/>
      <c r="G575" s="33"/>
    </row>
    <row r="576" spans="1:7" ht="15.75">
      <c r="A576" s="33"/>
      <c r="B576" s="32"/>
      <c r="C576" s="33"/>
      <c r="D576" s="24"/>
      <c r="E576" s="33"/>
      <c r="F576" s="33"/>
      <c r="G576" s="33"/>
    </row>
    <row r="577" spans="1:7" ht="15.75">
      <c r="A577" s="33"/>
      <c r="B577" s="32"/>
      <c r="C577" s="33"/>
      <c r="D577" s="24"/>
      <c r="E577" s="33"/>
      <c r="F577" s="33"/>
      <c r="G577" s="33"/>
    </row>
    <row r="578" spans="1:7" ht="15.75">
      <c r="A578" s="33"/>
      <c r="B578" s="32"/>
      <c r="C578" s="33"/>
      <c r="D578" s="24"/>
      <c r="E578" s="33"/>
      <c r="F578" s="33"/>
      <c r="G578" s="33"/>
    </row>
    <row r="579" spans="1:7" ht="15.75">
      <c r="A579" s="33"/>
      <c r="B579" s="32"/>
      <c r="C579" s="33"/>
      <c r="D579" s="24"/>
      <c r="E579" s="33"/>
      <c r="F579" s="33"/>
      <c r="G579" s="33"/>
    </row>
    <row r="580" spans="1:7" ht="15.75">
      <c r="A580" s="33"/>
      <c r="B580" s="32"/>
      <c r="C580" s="33"/>
      <c r="D580" s="24"/>
      <c r="E580" s="33"/>
      <c r="F580" s="33"/>
      <c r="G580" s="33"/>
    </row>
    <row r="581" spans="1:7" ht="15.75">
      <c r="A581" s="33"/>
      <c r="B581" s="32"/>
      <c r="C581" s="33"/>
      <c r="D581" s="24"/>
      <c r="E581" s="33"/>
      <c r="F581" s="33"/>
      <c r="G581" s="33"/>
    </row>
    <row r="582" spans="1:7" ht="15.75">
      <c r="A582" s="33"/>
      <c r="B582" s="32"/>
      <c r="C582" s="33"/>
      <c r="D582" s="24"/>
      <c r="E582" s="33"/>
      <c r="F582" s="33"/>
      <c r="G582" s="33"/>
    </row>
    <row r="583" spans="1:7" ht="15.75">
      <c r="A583" s="33"/>
      <c r="B583" s="32"/>
      <c r="C583" s="33"/>
      <c r="D583" s="24"/>
      <c r="E583" s="33"/>
      <c r="F583" s="33"/>
      <c r="G583" s="33"/>
    </row>
    <row r="584" spans="1:7" ht="15.75">
      <c r="A584" s="33"/>
      <c r="B584" s="32"/>
      <c r="C584" s="33"/>
      <c r="D584" s="24"/>
      <c r="E584" s="33"/>
      <c r="F584" s="33"/>
      <c r="G584" s="33"/>
    </row>
    <row r="585" spans="1:7" ht="15.75">
      <c r="A585" s="33"/>
      <c r="B585" s="32"/>
      <c r="C585" s="33"/>
      <c r="D585" s="24"/>
      <c r="E585" s="33"/>
      <c r="F585" s="33"/>
      <c r="G585" s="33"/>
    </row>
    <row r="586" spans="1:7" ht="15.75">
      <c r="A586" s="33"/>
      <c r="B586" s="32"/>
      <c r="C586" s="33"/>
      <c r="D586" s="24"/>
      <c r="E586" s="33"/>
      <c r="F586" s="33"/>
      <c r="G586" s="33"/>
    </row>
    <row r="587" spans="1:7" ht="15.75">
      <c r="A587" s="33"/>
      <c r="B587" s="32"/>
      <c r="C587" s="33"/>
      <c r="D587" s="24"/>
      <c r="E587" s="33"/>
      <c r="F587" s="33"/>
      <c r="G587" s="33"/>
    </row>
    <row r="588" spans="1:7" ht="15.75">
      <c r="A588" s="33"/>
      <c r="B588" s="32"/>
      <c r="C588" s="33"/>
      <c r="D588" s="24"/>
      <c r="E588" s="33"/>
      <c r="F588" s="33"/>
      <c r="G588" s="33"/>
    </row>
    <row r="589" spans="1:7" ht="15.75">
      <c r="A589" s="33"/>
      <c r="B589" s="32"/>
      <c r="C589" s="33"/>
      <c r="D589" s="24"/>
      <c r="E589" s="33"/>
      <c r="F589" s="33"/>
      <c r="G589" s="33"/>
    </row>
    <row r="590" spans="1:7" ht="15.75">
      <c r="A590" s="33"/>
      <c r="B590" s="32"/>
      <c r="C590" s="33"/>
      <c r="D590" s="24"/>
      <c r="E590" s="33"/>
      <c r="F590" s="33"/>
      <c r="G590" s="33"/>
    </row>
    <row r="591" spans="1:7" ht="15.75">
      <c r="A591" s="33"/>
      <c r="B591" s="32"/>
      <c r="C591" s="33"/>
      <c r="D591" s="24"/>
      <c r="E591" s="33"/>
      <c r="F591" s="33"/>
      <c r="G591" s="33"/>
    </row>
    <row r="592" spans="1:7" ht="15.75">
      <c r="A592" s="33"/>
      <c r="B592" s="32"/>
      <c r="C592" s="33"/>
      <c r="D592" s="24"/>
      <c r="E592" s="33"/>
      <c r="F592" s="33"/>
      <c r="G592" s="33"/>
    </row>
    <row r="593" spans="1:7" ht="15.75">
      <c r="A593" s="33"/>
      <c r="B593" s="32"/>
      <c r="C593" s="33"/>
      <c r="D593" s="24"/>
      <c r="E593" s="33"/>
      <c r="F593" s="33"/>
      <c r="G593" s="33"/>
    </row>
    <row r="594" spans="1:7" ht="15.75">
      <c r="A594" s="33"/>
      <c r="B594" s="32"/>
      <c r="C594" s="33"/>
      <c r="D594" s="24"/>
      <c r="E594" s="33"/>
      <c r="F594" s="33"/>
      <c r="G594" s="33"/>
    </row>
    <row r="595" spans="1:7" ht="15.75">
      <c r="A595" s="33"/>
      <c r="B595" s="32"/>
      <c r="C595" s="33"/>
      <c r="D595" s="24"/>
      <c r="E595" s="33"/>
      <c r="F595" s="33"/>
      <c r="G595" s="33"/>
    </row>
    <row r="596" spans="1:7" ht="15.75">
      <c r="A596" s="33"/>
      <c r="B596" s="32"/>
      <c r="C596" s="33"/>
      <c r="D596" s="24"/>
      <c r="E596" s="33"/>
      <c r="F596" s="33"/>
      <c r="G596" s="33"/>
    </row>
    <row r="597" spans="1:7" ht="15.75">
      <c r="A597" s="33"/>
      <c r="B597" s="32"/>
      <c r="C597" s="33"/>
      <c r="D597" s="24"/>
      <c r="E597" s="33"/>
      <c r="F597" s="33"/>
      <c r="G597" s="33"/>
    </row>
    <row r="598" spans="1:7" ht="15.75">
      <c r="A598" s="33"/>
      <c r="B598" s="32"/>
      <c r="C598" s="33"/>
      <c r="D598" s="24"/>
      <c r="E598" s="33"/>
      <c r="F598" s="33"/>
      <c r="G598" s="33"/>
    </row>
    <row r="599" spans="1:7" ht="15.75">
      <c r="A599" s="33"/>
      <c r="B599" s="32"/>
      <c r="C599" s="33"/>
      <c r="D599" s="24"/>
      <c r="E599" s="33"/>
      <c r="F599" s="33"/>
      <c r="G599" s="33"/>
    </row>
    <row r="600" spans="1:7" ht="15.75">
      <c r="A600" s="33"/>
      <c r="B600" s="32"/>
      <c r="C600" s="33"/>
      <c r="D600" s="24"/>
      <c r="E600" s="33"/>
      <c r="F600" s="33"/>
      <c r="G600" s="33"/>
    </row>
    <row r="601" spans="1:7" ht="15.75">
      <c r="A601" s="33"/>
      <c r="B601" s="32"/>
      <c r="C601" s="33"/>
      <c r="D601" s="24"/>
      <c r="E601" s="33"/>
      <c r="F601" s="33"/>
      <c r="G601" s="33"/>
    </row>
    <row r="602" spans="1:7" ht="15.75">
      <c r="A602" s="33"/>
      <c r="B602" s="32"/>
      <c r="C602" s="33"/>
      <c r="D602" s="24"/>
      <c r="E602" s="33"/>
      <c r="F602" s="33"/>
      <c r="G602" s="33"/>
    </row>
    <row r="603" spans="1:7" ht="15.75">
      <c r="A603" s="33"/>
      <c r="B603" s="32"/>
      <c r="C603" s="33"/>
      <c r="D603" s="24"/>
      <c r="E603" s="33"/>
      <c r="F603" s="33"/>
      <c r="G603" s="33"/>
    </row>
    <row r="604" spans="1:7" ht="15.75">
      <c r="A604" s="33"/>
      <c r="B604" s="32"/>
      <c r="C604" s="33"/>
      <c r="D604" s="24"/>
      <c r="E604" s="33"/>
      <c r="F604" s="33"/>
      <c r="G604" s="33"/>
    </row>
    <row r="605" spans="1:7" ht="15.75">
      <c r="A605" s="33"/>
      <c r="B605" s="32"/>
      <c r="C605" s="33"/>
      <c r="D605" s="24"/>
      <c r="E605" s="33"/>
      <c r="F605" s="33"/>
      <c r="G605" s="33"/>
    </row>
    <row r="606" spans="1:7" ht="15.75">
      <c r="A606" s="33"/>
      <c r="B606" s="32"/>
      <c r="C606" s="33"/>
      <c r="D606" s="24"/>
      <c r="E606" s="33"/>
      <c r="F606" s="33"/>
      <c r="G606" s="33"/>
    </row>
    <row r="607" spans="1:7" ht="15.75">
      <c r="A607" s="33"/>
      <c r="B607" s="32"/>
      <c r="C607" s="33"/>
      <c r="D607" s="24"/>
      <c r="E607" s="33"/>
      <c r="F607" s="33"/>
      <c r="G607" s="33"/>
    </row>
    <row r="608" spans="1:7" ht="15.75">
      <c r="A608" s="33"/>
      <c r="B608" s="32"/>
      <c r="C608" s="33"/>
      <c r="D608" s="24"/>
      <c r="E608" s="33"/>
      <c r="F608" s="33"/>
      <c r="G608" s="33"/>
    </row>
    <row r="609" spans="1:7" ht="15.75">
      <c r="A609" s="33"/>
      <c r="B609" s="32"/>
      <c r="C609" s="33"/>
      <c r="D609" s="24"/>
      <c r="E609" s="33"/>
      <c r="F609" s="33"/>
      <c r="G609" s="33"/>
    </row>
    <row r="610" spans="1:7" ht="15.75">
      <c r="A610" s="33"/>
      <c r="B610" s="32"/>
      <c r="C610" s="33"/>
      <c r="D610" s="24"/>
      <c r="E610" s="33"/>
      <c r="F610" s="33"/>
      <c r="G610" s="33"/>
    </row>
    <row r="611" spans="1:7" ht="15.75">
      <c r="A611" s="33"/>
      <c r="B611" s="32"/>
      <c r="C611" s="33"/>
      <c r="D611" s="24"/>
      <c r="E611" s="33"/>
      <c r="F611" s="33"/>
      <c r="G611" s="33"/>
    </row>
    <row r="612" spans="1:7" ht="15.75">
      <c r="A612" s="33"/>
      <c r="B612" s="32"/>
      <c r="C612" s="33"/>
      <c r="D612" s="24"/>
      <c r="E612" s="33"/>
      <c r="F612" s="33"/>
      <c r="G612" s="33"/>
    </row>
    <row r="613" spans="1:7" ht="15.75">
      <c r="A613" s="33"/>
      <c r="B613" s="32"/>
      <c r="C613" s="33"/>
      <c r="D613" s="24"/>
      <c r="E613" s="33"/>
      <c r="F613" s="33"/>
      <c r="G613" s="33"/>
    </row>
    <row r="614" spans="1:7" ht="15.75">
      <c r="A614" s="33"/>
      <c r="B614" s="32"/>
      <c r="C614" s="33"/>
      <c r="D614" s="24"/>
      <c r="E614" s="33"/>
      <c r="F614" s="33"/>
      <c r="G614" s="33"/>
    </row>
    <row r="615" spans="1:7" ht="15.75">
      <c r="A615" s="33"/>
      <c r="B615" s="32"/>
      <c r="C615" s="33"/>
      <c r="D615" s="24"/>
      <c r="E615" s="33"/>
      <c r="F615" s="33"/>
      <c r="G615" s="33"/>
    </row>
    <row r="616" spans="1:7" ht="15.75">
      <c r="A616" s="33"/>
      <c r="B616" s="32"/>
      <c r="C616" s="33"/>
      <c r="D616" s="24"/>
      <c r="E616" s="33"/>
      <c r="F616" s="33"/>
      <c r="G616" s="33"/>
    </row>
    <row r="617" spans="1:7" ht="15.75">
      <c r="A617" s="33"/>
      <c r="B617" s="32"/>
      <c r="C617" s="33"/>
      <c r="D617" s="24"/>
      <c r="E617" s="33"/>
      <c r="F617" s="33"/>
      <c r="G617" s="33"/>
    </row>
    <row r="618" spans="1:7" ht="15.75">
      <c r="A618" s="33"/>
      <c r="B618" s="32"/>
      <c r="C618" s="33"/>
      <c r="D618" s="24"/>
      <c r="E618" s="33"/>
      <c r="F618" s="33"/>
      <c r="G618" s="33"/>
    </row>
    <row r="619" spans="1:7" ht="15.75">
      <c r="A619" s="33"/>
      <c r="B619" s="32"/>
      <c r="C619" s="33"/>
      <c r="D619" s="24"/>
      <c r="E619" s="33"/>
      <c r="F619" s="33"/>
      <c r="G619" s="33"/>
    </row>
    <row r="620" spans="1:7" ht="15.75">
      <c r="A620" s="33"/>
      <c r="B620" s="32"/>
      <c r="C620" s="33"/>
      <c r="D620" s="24"/>
      <c r="E620" s="33"/>
      <c r="F620" s="33"/>
      <c r="G620" s="33"/>
    </row>
    <row r="621" spans="1:7" ht="15.75">
      <c r="A621" s="33"/>
      <c r="B621" s="32"/>
      <c r="C621" s="33"/>
      <c r="D621" s="24"/>
      <c r="E621" s="33"/>
      <c r="F621" s="33"/>
      <c r="G621" s="33"/>
    </row>
    <row r="622" spans="1:7" ht="15.75">
      <c r="A622" s="33"/>
      <c r="B622" s="32"/>
      <c r="C622" s="33"/>
      <c r="D622" s="24"/>
      <c r="E622" s="33"/>
      <c r="F622" s="33"/>
      <c r="G622" s="33"/>
    </row>
    <row r="623" spans="1:7" ht="15.75">
      <c r="A623" s="33"/>
      <c r="B623" s="32"/>
      <c r="C623" s="33"/>
      <c r="D623" s="24"/>
      <c r="E623" s="33"/>
      <c r="F623" s="33"/>
      <c r="G623" s="33"/>
    </row>
    <row r="624" spans="1:7" ht="15.75">
      <c r="A624" s="33"/>
      <c r="B624" s="32"/>
      <c r="C624" s="33"/>
      <c r="D624" s="24"/>
      <c r="E624" s="33"/>
      <c r="F624" s="33"/>
      <c r="G624" s="33"/>
    </row>
    <row r="625" spans="1:7" ht="15.75">
      <c r="A625" s="33"/>
      <c r="B625" s="32"/>
      <c r="C625" s="33"/>
      <c r="D625" s="24"/>
      <c r="E625" s="33"/>
      <c r="F625" s="33"/>
      <c r="G625" s="33"/>
    </row>
    <row r="626" spans="1:7" ht="15.75">
      <c r="A626" s="33"/>
      <c r="B626" s="32"/>
      <c r="C626" s="33"/>
      <c r="D626" s="24"/>
      <c r="E626" s="33"/>
      <c r="F626" s="33"/>
      <c r="G626" s="33"/>
    </row>
    <row r="627" spans="1:7" ht="15.75">
      <c r="A627" s="33"/>
      <c r="B627" s="32"/>
      <c r="C627" s="33"/>
      <c r="D627" s="24"/>
      <c r="E627" s="33"/>
      <c r="F627" s="33"/>
      <c r="G627" s="33"/>
    </row>
    <row r="628" spans="1:7" ht="15.75">
      <c r="A628" s="33"/>
      <c r="B628" s="32"/>
      <c r="C628" s="33"/>
      <c r="D628" s="24"/>
      <c r="E628" s="33"/>
      <c r="F628" s="33"/>
      <c r="G628" s="33"/>
    </row>
    <row r="629" spans="1:7" ht="15.75">
      <c r="A629" s="33"/>
      <c r="B629" s="32"/>
      <c r="C629" s="33"/>
      <c r="D629" s="24"/>
      <c r="E629" s="33"/>
      <c r="F629" s="33"/>
      <c r="G629" s="33"/>
    </row>
    <row r="630" spans="1:7" ht="15.75">
      <c r="A630" s="33"/>
      <c r="B630" s="32"/>
      <c r="C630" s="33"/>
      <c r="D630" s="24"/>
      <c r="E630" s="33"/>
      <c r="F630" s="33"/>
      <c r="G630" s="33"/>
    </row>
    <row r="631" spans="1:7" ht="15.75">
      <c r="A631" s="33"/>
      <c r="B631" s="32"/>
      <c r="C631" s="33"/>
      <c r="D631" s="24"/>
      <c r="E631" s="33"/>
      <c r="F631" s="33"/>
      <c r="G631" s="33"/>
    </row>
    <row r="632" spans="1:7" ht="15.75">
      <c r="A632" s="33"/>
      <c r="B632" s="32"/>
      <c r="C632" s="33"/>
      <c r="D632" s="24"/>
      <c r="E632" s="33"/>
      <c r="F632" s="33"/>
      <c r="G632" s="33"/>
    </row>
    <row r="633" spans="1:7" ht="15.75">
      <c r="A633" s="33"/>
      <c r="B633" s="32"/>
      <c r="C633" s="33"/>
      <c r="D633" s="24"/>
      <c r="E633" s="33"/>
      <c r="F633" s="33"/>
      <c r="G633" s="33"/>
    </row>
    <row r="634" spans="1:7" ht="15.75">
      <c r="A634" s="33"/>
      <c r="B634" s="32"/>
      <c r="C634" s="33"/>
      <c r="D634" s="24"/>
      <c r="E634" s="33"/>
      <c r="F634" s="33"/>
      <c r="G634" s="33"/>
    </row>
    <row r="635" spans="1:7" ht="15.75">
      <c r="A635" s="33"/>
      <c r="B635" s="32"/>
      <c r="C635" s="33"/>
      <c r="D635" s="24"/>
      <c r="E635" s="33"/>
      <c r="F635" s="33"/>
      <c r="G635" s="33"/>
    </row>
    <row r="636" spans="1:7" ht="15.75">
      <c r="A636" s="33"/>
      <c r="B636" s="32"/>
      <c r="C636" s="33"/>
      <c r="D636" s="24"/>
      <c r="E636" s="33"/>
      <c r="F636" s="33"/>
      <c r="G636" s="33"/>
    </row>
    <row r="637" spans="1:7" ht="15.75">
      <c r="A637" s="33"/>
      <c r="B637" s="32"/>
      <c r="C637" s="33"/>
      <c r="D637" s="24"/>
      <c r="E637" s="33"/>
      <c r="F637" s="33"/>
      <c r="G637" s="33"/>
    </row>
    <row r="638" spans="1:7" ht="15.75">
      <c r="A638" s="33"/>
      <c r="B638" s="32"/>
      <c r="C638" s="33"/>
      <c r="D638" s="24"/>
      <c r="E638" s="33"/>
      <c r="F638" s="33"/>
      <c r="G638" s="33"/>
    </row>
    <row r="639" spans="1:7" ht="15.75">
      <c r="A639" s="33"/>
      <c r="B639" s="32"/>
      <c r="C639" s="33"/>
      <c r="D639" s="24"/>
      <c r="E639" s="33"/>
      <c r="F639" s="33"/>
      <c r="G639" s="33"/>
    </row>
    <row r="640" spans="1:7" ht="15.75">
      <c r="A640" s="33"/>
      <c r="B640" s="32"/>
      <c r="C640" s="33"/>
      <c r="D640" s="24"/>
      <c r="E640" s="33"/>
      <c r="F640" s="33"/>
      <c r="G640" s="33"/>
    </row>
    <row r="641" spans="1:7" ht="15.75">
      <c r="A641" s="33"/>
      <c r="B641" s="32"/>
      <c r="C641" s="33"/>
      <c r="D641" s="24"/>
      <c r="E641" s="33"/>
      <c r="F641" s="33"/>
      <c r="G641" s="33"/>
    </row>
    <row r="642" spans="1:7" ht="15.75">
      <c r="A642" s="33"/>
      <c r="B642" s="32"/>
      <c r="C642" s="33"/>
      <c r="D642" s="24"/>
      <c r="E642" s="33"/>
      <c r="F642" s="33"/>
      <c r="G642" s="33"/>
    </row>
    <row r="643" spans="1:7" ht="15.75">
      <c r="A643" s="33"/>
      <c r="B643" s="32"/>
      <c r="C643" s="33"/>
      <c r="D643" s="24"/>
      <c r="E643" s="33"/>
      <c r="F643" s="33"/>
      <c r="G643" s="33"/>
    </row>
    <row r="644" spans="1:7" ht="15.75">
      <c r="A644" s="33"/>
      <c r="B644" s="32"/>
      <c r="C644" s="33"/>
      <c r="D644" s="24"/>
      <c r="E644" s="33"/>
      <c r="F644" s="33"/>
      <c r="G644" s="33"/>
    </row>
    <row r="645" spans="1:7" ht="15.75">
      <c r="A645" s="33"/>
      <c r="B645" s="32"/>
      <c r="C645" s="33"/>
      <c r="D645" s="24"/>
      <c r="E645" s="33"/>
      <c r="F645" s="33"/>
      <c r="G645" s="33"/>
    </row>
    <row r="646" spans="1:7" ht="15.75">
      <c r="A646" s="33"/>
      <c r="B646" s="32"/>
      <c r="C646" s="33"/>
      <c r="D646" s="24"/>
      <c r="E646" s="33"/>
      <c r="F646" s="33"/>
      <c r="G646" s="33"/>
    </row>
    <row r="647" spans="1:7" ht="15.75">
      <c r="A647" s="33"/>
      <c r="B647" s="32"/>
      <c r="C647" s="33"/>
      <c r="D647" s="24"/>
      <c r="E647" s="33"/>
      <c r="F647" s="33"/>
      <c r="G647" s="33"/>
    </row>
    <row r="648" spans="1:7" ht="15.75">
      <c r="A648" s="33"/>
      <c r="B648" s="32"/>
      <c r="C648" s="33"/>
      <c r="D648" s="24"/>
      <c r="E648" s="33"/>
      <c r="F648" s="33"/>
      <c r="G648" s="33"/>
    </row>
    <row r="649" spans="1:7" ht="15.75">
      <c r="A649" s="33"/>
      <c r="B649" s="32"/>
      <c r="C649" s="33"/>
      <c r="D649" s="24"/>
      <c r="E649" s="33"/>
      <c r="F649" s="33"/>
      <c r="G649" s="33"/>
    </row>
    <row r="650" spans="1:7" ht="15.75">
      <c r="A650" s="33"/>
      <c r="B650" s="32"/>
      <c r="C650" s="33"/>
      <c r="D650" s="24"/>
      <c r="E650" s="33"/>
      <c r="F650" s="33"/>
      <c r="G650" s="33"/>
    </row>
    <row r="651" spans="1:7" ht="15.75">
      <c r="A651" s="33"/>
      <c r="B651" s="32"/>
      <c r="C651" s="33"/>
      <c r="D651" s="24"/>
      <c r="E651" s="33"/>
      <c r="F651" s="33"/>
      <c r="G651" s="33"/>
    </row>
    <row r="652" spans="1:7" ht="15.75">
      <c r="A652" s="33"/>
      <c r="B652" s="32"/>
      <c r="C652" s="33"/>
      <c r="D652" s="24"/>
      <c r="E652" s="33"/>
      <c r="F652" s="33"/>
      <c r="G652" s="33"/>
    </row>
    <row r="653" spans="1:7" ht="15.75">
      <c r="A653" s="33"/>
      <c r="B653" s="32"/>
      <c r="C653" s="33"/>
      <c r="D653" s="24"/>
      <c r="E653" s="33"/>
      <c r="F653" s="33"/>
      <c r="G653" s="33"/>
    </row>
    <row r="654" spans="1:7">
      <c r="B654" s="39"/>
      <c r="D654" s="40"/>
    </row>
    <row r="655" spans="1:7">
      <c r="B655" s="39"/>
      <c r="D655" s="40"/>
    </row>
    <row r="656" spans="1:7">
      <c r="B656" s="39"/>
      <c r="D656" s="40"/>
    </row>
    <row r="657" spans="2:4">
      <c r="B657" s="39"/>
      <c r="D657" s="40"/>
    </row>
    <row r="658" spans="2:4">
      <c r="B658" s="39"/>
      <c r="D658" s="40"/>
    </row>
    <row r="659" spans="2:4">
      <c r="B659" s="39"/>
      <c r="D659" s="40"/>
    </row>
    <row r="660" spans="2:4">
      <c r="B660" s="39"/>
      <c r="D660" s="40"/>
    </row>
    <row r="661" spans="2:4">
      <c r="B661" s="39"/>
      <c r="D661" s="40"/>
    </row>
    <row r="662" spans="2:4">
      <c r="B662" s="39"/>
      <c r="D662" s="40"/>
    </row>
    <row r="663" spans="2:4">
      <c r="B663" s="39"/>
      <c r="D663" s="40"/>
    </row>
    <row r="664" spans="2:4">
      <c r="B664" s="39"/>
      <c r="D664" s="40"/>
    </row>
    <row r="665" spans="2:4">
      <c r="B665" s="39"/>
      <c r="D665" s="40"/>
    </row>
    <row r="666" spans="2:4">
      <c r="B666" s="39"/>
      <c r="D666" s="40"/>
    </row>
    <row r="667" spans="2:4">
      <c r="B667" s="39"/>
      <c r="D667" s="40"/>
    </row>
    <row r="668" spans="2:4">
      <c r="B668" s="39"/>
      <c r="D668" s="40"/>
    </row>
    <row r="669" spans="2:4">
      <c r="B669" s="39"/>
      <c r="D669" s="40"/>
    </row>
    <row r="670" spans="2:4">
      <c r="B670" s="39"/>
      <c r="D670" s="40"/>
    </row>
    <row r="671" spans="2:4">
      <c r="B671" s="39"/>
      <c r="D671" s="40"/>
    </row>
    <row r="672" spans="2:4">
      <c r="B672" s="39"/>
      <c r="D672" s="40"/>
    </row>
    <row r="673" spans="2:4">
      <c r="B673" s="39"/>
      <c r="D673" s="40"/>
    </row>
    <row r="674" spans="2:4">
      <c r="B674" s="39"/>
      <c r="D674" s="40"/>
    </row>
    <row r="675" spans="2:4">
      <c r="B675" s="39"/>
      <c r="D675" s="40"/>
    </row>
    <row r="676" spans="2:4">
      <c r="B676" s="39"/>
      <c r="D676" s="40"/>
    </row>
    <row r="677" spans="2:4">
      <c r="B677" s="39"/>
      <c r="D677" s="40"/>
    </row>
    <row r="678" spans="2:4">
      <c r="B678" s="39"/>
      <c r="D678" s="40"/>
    </row>
    <row r="679" spans="2:4">
      <c r="B679" s="39"/>
      <c r="D679" s="40"/>
    </row>
    <row r="680" spans="2:4">
      <c r="B680" s="39"/>
      <c r="D680" s="40"/>
    </row>
    <row r="681" spans="2:4">
      <c r="B681" s="39"/>
      <c r="D681" s="40"/>
    </row>
    <row r="682" spans="2:4">
      <c r="B682" s="39"/>
      <c r="D682" s="40"/>
    </row>
    <row r="683" spans="2:4">
      <c r="B683" s="39"/>
      <c r="D683" s="40"/>
    </row>
    <row r="684" spans="2:4">
      <c r="B684" s="39"/>
      <c r="D684" s="40"/>
    </row>
    <row r="685" spans="2:4">
      <c r="B685" s="39"/>
      <c r="D685" s="40"/>
    </row>
    <row r="686" spans="2:4">
      <c r="B686" s="39"/>
      <c r="D686" s="40"/>
    </row>
    <row r="687" spans="2:4">
      <c r="B687" s="39"/>
      <c r="D687" s="40"/>
    </row>
    <row r="688" spans="2:4">
      <c r="B688" s="39"/>
      <c r="D688" s="40"/>
    </row>
    <row r="689" spans="2:4">
      <c r="B689" s="39"/>
      <c r="D689" s="40"/>
    </row>
    <row r="690" spans="2:4">
      <c r="B690" s="39"/>
      <c r="D690" s="40"/>
    </row>
    <row r="691" spans="2:4">
      <c r="B691" s="39"/>
      <c r="D691" s="40"/>
    </row>
    <row r="692" spans="2:4">
      <c r="B692" s="39"/>
      <c r="D692" s="40"/>
    </row>
    <row r="693" spans="2:4">
      <c r="B693" s="39"/>
      <c r="D693" s="40"/>
    </row>
    <row r="694" spans="2:4">
      <c r="B694" s="39"/>
      <c r="D694" s="40"/>
    </row>
    <row r="695" spans="2:4">
      <c r="B695" s="39"/>
      <c r="D695" s="40"/>
    </row>
    <row r="696" spans="2:4">
      <c r="B696" s="39"/>
      <c r="D696" s="40"/>
    </row>
    <row r="697" spans="2:4">
      <c r="B697" s="39"/>
      <c r="D697" s="40"/>
    </row>
    <row r="698" spans="2:4">
      <c r="B698" s="39"/>
      <c r="D698" s="40"/>
    </row>
    <row r="699" spans="2:4">
      <c r="B699" s="39"/>
      <c r="D699" s="40"/>
    </row>
    <row r="700" spans="2:4">
      <c r="B700" s="39"/>
      <c r="D700" s="40"/>
    </row>
    <row r="701" spans="2:4">
      <c r="B701" s="41"/>
      <c r="D701" s="40"/>
    </row>
    <row r="702" spans="2:4">
      <c r="B702" s="41"/>
      <c r="D702" s="40"/>
    </row>
    <row r="703" spans="2:4">
      <c r="B703" s="41"/>
      <c r="D703" s="40"/>
    </row>
    <row r="704" spans="2:4">
      <c r="B704" s="41"/>
      <c r="D704" s="40"/>
    </row>
    <row r="705" spans="2:4">
      <c r="B705" s="41"/>
      <c r="D705" s="40"/>
    </row>
    <row r="706" spans="2:4">
      <c r="B706" s="41"/>
      <c r="D706" s="40"/>
    </row>
    <row r="707" spans="2:4">
      <c r="B707" s="41"/>
      <c r="D707" s="40"/>
    </row>
    <row r="708" spans="2:4">
      <c r="B708" s="41"/>
      <c r="D708" s="40"/>
    </row>
    <row r="709" spans="2:4">
      <c r="B709" s="41"/>
      <c r="D709" s="40"/>
    </row>
    <row r="710" spans="2:4">
      <c r="B710" s="41"/>
      <c r="D710" s="40"/>
    </row>
    <row r="711" spans="2:4">
      <c r="B711" s="41"/>
      <c r="D711" s="40"/>
    </row>
    <row r="712" spans="2:4">
      <c r="B712" s="41"/>
      <c r="D712" s="40"/>
    </row>
    <row r="713" spans="2:4">
      <c r="B713" s="41"/>
      <c r="D713" s="40"/>
    </row>
    <row r="714" spans="2:4">
      <c r="B714" s="41"/>
      <c r="D714" s="40"/>
    </row>
    <row r="715" spans="2:4">
      <c r="B715" s="41"/>
      <c r="D715" s="40"/>
    </row>
    <row r="716" spans="2:4">
      <c r="B716" s="41"/>
      <c r="D716" s="40"/>
    </row>
    <row r="717" spans="2:4">
      <c r="B717" s="41"/>
      <c r="D717" s="40"/>
    </row>
    <row r="718" spans="2:4">
      <c r="B718" s="41"/>
      <c r="D718" s="40"/>
    </row>
    <row r="719" spans="2:4">
      <c r="B719" s="41"/>
      <c r="D719" s="40"/>
    </row>
    <row r="720" spans="2:4">
      <c r="B720" s="41"/>
      <c r="D720" s="40"/>
    </row>
    <row r="721" spans="2:4">
      <c r="B721" s="41"/>
      <c r="D721" s="40"/>
    </row>
    <row r="722" spans="2:4">
      <c r="B722" s="41"/>
      <c r="D722" s="40"/>
    </row>
    <row r="723" spans="2:4">
      <c r="B723" s="41"/>
      <c r="D723" s="40"/>
    </row>
    <row r="724" spans="2:4">
      <c r="B724" s="41"/>
      <c r="D724" s="40"/>
    </row>
    <row r="725" spans="2:4">
      <c r="B725" s="41"/>
      <c r="D725" s="40"/>
    </row>
    <row r="726" spans="2:4">
      <c r="B726" s="41"/>
      <c r="D726" s="40"/>
    </row>
    <row r="727" spans="2:4">
      <c r="B727" s="41"/>
      <c r="D727" s="40"/>
    </row>
    <row r="728" spans="2:4">
      <c r="B728" s="41"/>
      <c r="D728" s="40"/>
    </row>
    <row r="729" spans="2:4">
      <c r="B729" s="41"/>
      <c r="D729" s="40"/>
    </row>
    <row r="730" spans="2:4">
      <c r="B730" s="41"/>
      <c r="D730" s="40"/>
    </row>
    <row r="731" spans="2:4">
      <c r="B731" s="41"/>
      <c r="D731" s="40"/>
    </row>
    <row r="732" spans="2:4">
      <c r="B732" s="41"/>
      <c r="D732" s="40"/>
    </row>
    <row r="733" spans="2:4">
      <c r="B733" s="41"/>
      <c r="D733" s="40"/>
    </row>
    <row r="734" spans="2:4">
      <c r="B734" s="41"/>
      <c r="D734" s="40"/>
    </row>
    <row r="735" spans="2:4">
      <c r="B735" s="41"/>
      <c r="D735" s="40"/>
    </row>
    <row r="736" spans="2:4">
      <c r="B736" s="41"/>
      <c r="D736" s="40"/>
    </row>
    <row r="737" spans="2:4">
      <c r="B737" s="41"/>
      <c r="D737" s="40"/>
    </row>
    <row r="738" spans="2:4">
      <c r="B738" s="41"/>
      <c r="D738" s="40"/>
    </row>
    <row r="739" spans="2:4">
      <c r="B739" s="41"/>
      <c r="D739" s="40"/>
    </row>
    <row r="740" spans="2:4">
      <c r="B740" s="41"/>
      <c r="D740" s="40"/>
    </row>
    <row r="741" spans="2:4">
      <c r="B741" s="41"/>
      <c r="D741" s="40"/>
    </row>
    <row r="742" spans="2:4">
      <c r="B742" s="41"/>
      <c r="D742" s="40"/>
    </row>
    <row r="743" spans="2:4">
      <c r="B743" s="41"/>
      <c r="D743" s="40"/>
    </row>
    <row r="744" spans="2:4">
      <c r="B744" s="41"/>
      <c r="D744" s="40"/>
    </row>
    <row r="745" spans="2:4">
      <c r="B745" s="41"/>
      <c r="D745" s="40"/>
    </row>
    <row r="746" spans="2:4">
      <c r="B746" s="41"/>
      <c r="D746" s="40"/>
    </row>
    <row r="747" spans="2:4">
      <c r="B747" s="41"/>
      <c r="D747" s="40"/>
    </row>
    <row r="748" spans="2:4">
      <c r="B748" s="41"/>
      <c r="D748" s="40"/>
    </row>
    <row r="749" spans="2:4">
      <c r="B749" s="41"/>
      <c r="D749" s="40"/>
    </row>
    <row r="750" spans="2:4">
      <c r="B750" s="41"/>
      <c r="D750" s="40"/>
    </row>
    <row r="751" spans="2:4">
      <c r="B751" s="41"/>
      <c r="D751" s="40"/>
    </row>
    <row r="752" spans="2:4">
      <c r="B752" s="41"/>
      <c r="D752" s="40"/>
    </row>
    <row r="753" spans="2:4">
      <c r="B753" s="41"/>
      <c r="D753" s="40"/>
    </row>
    <row r="754" spans="2:4">
      <c r="B754" s="41"/>
      <c r="D754" s="40"/>
    </row>
    <row r="755" spans="2:4">
      <c r="B755" s="41"/>
      <c r="D755" s="40"/>
    </row>
    <row r="756" spans="2:4">
      <c r="B756" s="41"/>
      <c r="D756" s="40"/>
    </row>
    <row r="757" spans="2:4">
      <c r="B757" s="41"/>
      <c r="D757" s="40"/>
    </row>
    <row r="758" spans="2:4">
      <c r="B758" s="41"/>
      <c r="D758" s="40"/>
    </row>
    <row r="759" spans="2:4">
      <c r="B759" s="41"/>
      <c r="D759" s="40"/>
    </row>
    <row r="760" spans="2:4">
      <c r="B760" s="41"/>
      <c r="D760" s="40"/>
    </row>
    <row r="761" spans="2:4">
      <c r="B761" s="41"/>
      <c r="D761" s="40"/>
    </row>
    <row r="762" spans="2:4">
      <c r="B762" s="41"/>
      <c r="D762" s="40"/>
    </row>
    <row r="763" spans="2:4">
      <c r="B763" s="41"/>
      <c r="D763" s="40"/>
    </row>
    <row r="764" spans="2:4">
      <c r="B764" s="41"/>
      <c r="D764" s="40"/>
    </row>
    <row r="765" spans="2:4">
      <c r="B765" s="41"/>
      <c r="D765" s="40"/>
    </row>
    <row r="766" spans="2:4">
      <c r="B766" s="41"/>
      <c r="D766" s="40"/>
    </row>
    <row r="767" spans="2:4">
      <c r="B767" s="41"/>
      <c r="D767" s="40"/>
    </row>
    <row r="768" spans="2:4">
      <c r="B768" s="41"/>
      <c r="D768" s="40"/>
    </row>
    <row r="769" spans="2:4">
      <c r="B769" s="41"/>
      <c r="D769" s="40"/>
    </row>
    <row r="770" spans="2:4">
      <c r="B770" s="41"/>
      <c r="D770" s="40"/>
    </row>
    <row r="771" spans="2:4">
      <c r="B771" s="41"/>
      <c r="D771" s="40"/>
    </row>
    <row r="772" spans="2:4">
      <c r="B772" s="41"/>
      <c r="D772" s="40"/>
    </row>
    <row r="773" spans="2:4">
      <c r="B773" s="41"/>
      <c r="D773" s="40"/>
    </row>
    <row r="774" spans="2:4">
      <c r="B774" s="41"/>
      <c r="D774" s="40"/>
    </row>
    <row r="775" spans="2:4">
      <c r="B775" s="41"/>
      <c r="D775" s="40"/>
    </row>
    <row r="776" spans="2:4">
      <c r="B776" s="41"/>
      <c r="D776" s="40"/>
    </row>
    <row r="777" spans="2:4">
      <c r="B777" s="41"/>
      <c r="D777" s="40"/>
    </row>
    <row r="778" spans="2:4">
      <c r="B778" s="41"/>
      <c r="D778" s="40"/>
    </row>
    <row r="779" spans="2:4">
      <c r="B779" s="41"/>
      <c r="D779" s="40"/>
    </row>
    <row r="780" spans="2:4">
      <c r="B780" s="41"/>
      <c r="D780" s="40"/>
    </row>
    <row r="781" spans="2:4">
      <c r="B781" s="41"/>
      <c r="D781" s="40"/>
    </row>
    <row r="782" spans="2:4">
      <c r="B782" s="41"/>
      <c r="D782" s="40"/>
    </row>
    <row r="783" spans="2:4">
      <c r="B783" s="41"/>
      <c r="D783" s="40"/>
    </row>
    <row r="784" spans="2:4">
      <c r="B784" s="41"/>
      <c r="D784" s="40"/>
    </row>
    <row r="785" spans="2:4">
      <c r="B785" s="41"/>
      <c r="D785" s="40"/>
    </row>
    <row r="786" spans="2:4">
      <c r="B786" s="41"/>
      <c r="D786" s="40"/>
    </row>
    <row r="787" spans="2:4">
      <c r="B787" s="41"/>
      <c r="D787" s="40"/>
    </row>
    <row r="788" spans="2:4">
      <c r="B788" s="41"/>
      <c r="D788" s="40"/>
    </row>
    <row r="789" spans="2:4">
      <c r="B789" s="41"/>
      <c r="D789" s="40"/>
    </row>
    <row r="790" spans="2:4">
      <c r="B790" s="41"/>
      <c r="D790" s="40"/>
    </row>
    <row r="791" spans="2:4">
      <c r="B791" s="41"/>
      <c r="D791" s="40"/>
    </row>
    <row r="792" spans="2:4">
      <c r="B792" s="41"/>
      <c r="D792" s="40"/>
    </row>
    <row r="793" spans="2:4">
      <c r="B793" s="41"/>
      <c r="D793" s="40"/>
    </row>
    <row r="794" spans="2:4">
      <c r="B794" s="41"/>
      <c r="D794" s="40"/>
    </row>
    <row r="795" spans="2:4">
      <c r="B795" s="41"/>
      <c r="D795" s="40"/>
    </row>
    <row r="796" spans="2:4">
      <c r="B796" s="41"/>
      <c r="D796" s="40"/>
    </row>
    <row r="797" spans="2:4">
      <c r="B797" s="41"/>
      <c r="D797" s="40"/>
    </row>
    <row r="798" spans="2:4">
      <c r="B798" s="41"/>
      <c r="D798" s="40"/>
    </row>
    <row r="799" spans="2:4">
      <c r="B799" s="41"/>
      <c r="D799" s="40"/>
    </row>
    <row r="800" spans="2:4">
      <c r="B800" s="41"/>
      <c r="D800" s="40"/>
    </row>
    <row r="801" spans="2:4">
      <c r="B801" s="41"/>
      <c r="D801" s="40"/>
    </row>
    <row r="802" spans="2:4">
      <c r="B802" s="41"/>
      <c r="D802" s="40"/>
    </row>
    <row r="803" spans="2:4">
      <c r="B803" s="41"/>
    </row>
    <row r="804" spans="2:4">
      <c r="B804" s="41"/>
    </row>
    <row r="805" spans="2:4">
      <c r="B805" s="41"/>
    </row>
    <row r="806" spans="2:4">
      <c r="B806" s="41"/>
    </row>
    <row r="807" spans="2:4">
      <c r="B807" s="41"/>
    </row>
    <row r="808" spans="2:4">
      <c r="B808" s="41"/>
    </row>
    <row r="809" spans="2:4">
      <c r="B809" s="41"/>
    </row>
    <row r="810" spans="2:4">
      <c r="B810" s="41"/>
    </row>
    <row r="811" spans="2:4">
      <c r="B811" s="41"/>
    </row>
    <row r="812" spans="2:4">
      <c r="B812" s="41"/>
    </row>
    <row r="813" spans="2:4">
      <c r="B813" s="41"/>
    </row>
    <row r="814" spans="2:4">
      <c r="B814" s="41"/>
    </row>
    <row r="815" spans="2:4">
      <c r="B815" s="41"/>
    </row>
    <row r="816" spans="2:4">
      <c r="B816" s="41"/>
    </row>
    <row r="817" spans="2:2">
      <c r="B817" s="41"/>
    </row>
    <row r="818" spans="2:2">
      <c r="B818" s="41"/>
    </row>
    <row r="819" spans="2:2">
      <c r="B819" s="41"/>
    </row>
    <row r="820" spans="2:2">
      <c r="B820" s="41"/>
    </row>
    <row r="821" spans="2:2">
      <c r="B821" s="41"/>
    </row>
    <row r="822" spans="2:2">
      <c r="B822" s="41"/>
    </row>
    <row r="823" spans="2:2">
      <c r="B823" s="41"/>
    </row>
    <row r="824" spans="2:2">
      <c r="B824" s="41"/>
    </row>
    <row r="825" spans="2:2">
      <c r="B825" s="41"/>
    </row>
    <row r="826" spans="2:2">
      <c r="B826" s="41"/>
    </row>
    <row r="827" spans="2:2">
      <c r="B827" s="41"/>
    </row>
    <row r="828" spans="2:2">
      <c r="B828" s="41"/>
    </row>
    <row r="829" spans="2:2">
      <c r="B829" s="41"/>
    </row>
    <row r="830" spans="2:2">
      <c r="B830" s="41"/>
    </row>
    <row r="831" spans="2:2">
      <c r="B831" s="41"/>
    </row>
    <row r="832" spans="2:2">
      <c r="B832" s="41"/>
    </row>
    <row r="833" spans="2:2">
      <c r="B833" s="41"/>
    </row>
    <row r="834" spans="2:2">
      <c r="B834" s="41"/>
    </row>
    <row r="835" spans="2:2">
      <c r="B835" s="41"/>
    </row>
    <row r="836" spans="2:2">
      <c r="B836" s="41"/>
    </row>
    <row r="837" spans="2:2">
      <c r="B837" s="41"/>
    </row>
    <row r="838" spans="2:2">
      <c r="B838" s="41"/>
    </row>
    <row r="839" spans="2:2">
      <c r="B839" s="41"/>
    </row>
    <row r="840" spans="2:2">
      <c r="B840" s="41"/>
    </row>
    <row r="841" spans="2:2">
      <c r="B841" s="41"/>
    </row>
    <row r="842" spans="2:2">
      <c r="B842" s="41"/>
    </row>
    <row r="843" spans="2:2">
      <c r="B843" s="41"/>
    </row>
    <row r="844" spans="2:2">
      <c r="B844" s="41"/>
    </row>
    <row r="845" spans="2:2">
      <c r="B845" s="41"/>
    </row>
    <row r="846" spans="2:2">
      <c r="B846" s="41"/>
    </row>
    <row r="847" spans="2:2">
      <c r="B847" s="41"/>
    </row>
    <row r="848" spans="2:2">
      <c r="B848" s="41"/>
    </row>
    <row r="849" spans="2:2">
      <c r="B849" s="41"/>
    </row>
    <row r="850" spans="2:2">
      <c r="B850" s="41"/>
    </row>
    <row r="851" spans="2:2">
      <c r="B851" s="41"/>
    </row>
    <row r="852" spans="2:2">
      <c r="B852" s="41"/>
    </row>
    <row r="853" spans="2:2">
      <c r="B853" s="41"/>
    </row>
    <row r="854" spans="2:2">
      <c r="B854" s="41"/>
    </row>
    <row r="855" spans="2:2">
      <c r="B855" s="41"/>
    </row>
    <row r="856" spans="2:2">
      <c r="B856" s="41"/>
    </row>
    <row r="857" spans="2:2">
      <c r="B857" s="41"/>
    </row>
    <row r="858" spans="2:2">
      <c r="B858" s="41"/>
    </row>
    <row r="859" spans="2:2">
      <c r="B859" s="41"/>
    </row>
    <row r="860" spans="2:2">
      <c r="B860" s="41"/>
    </row>
    <row r="861" spans="2:2">
      <c r="B861" s="41"/>
    </row>
    <row r="862" spans="2:2">
      <c r="B862" s="41"/>
    </row>
    <row r="863" spans="2:2">
      <c r="B863" s="41"/>
    </row>
    <row r="864" spans="2:2">
      <c r="B864" s="41"/>
    </row>
    <row r="865" spans="2:2">
      <c r="B865" s="41"/>
    </row>
    <row r="866" spans="2:2">
      <c r="B866" s="41"/>
    </row>
    <row r="867" spans="2:2">
      <c r="B867" s="41"/>
    </row>
    <row r="868" spans="2:2">
      <c r="B868" s="41"/>
    </row>
    <row r="869" spans="2:2">
      <c r="B869" s="41"/>
    </row>
    <row r="870" spans="2:2">
      <c r="B870" s="41"/>
    </row>
    <row r="871" spans="2:2">
      <c r="B871" s="41"/>
    </row>
    <row r="872" spans="2:2">
      <c r="B872" s="41"/>
    </row>
    <row r="873" spans="2:2">
      <c r="B873" s="41"/>
    </row>
    <row r="874" spans="2:2">
      <c r="B874" s="41"/>
    </row>
    <row r="875" spans="2:2">
      <c r="B875" s="41"/>
    </row>
    <row r="876" spans="2:2">
      <c r="B876" s="41"/>
    </row>
    <row r="877" spans="2:2">
      <c r="B877" s="41"/>
    </row>
    <row r="878" spans="2:2">
      <c r="B878" s="41"/>
    </row>
    <row r="879" spans="2:2">
      <c r="B879" s="41"/>
    </row>
    <row r="880" spans="2:2">
      <c r="B880" s="41"/>
    </row>
    <row r="881" spans="2:2">
      <c r="B881" s="41"/>
    </row>
    <row r="882" spans="2:2">
      <c r="B882" s="41"/>
    </row>
    <row r="883" spans="2:2">
      <c r="B883" s="41"/>
    </row>
    <row r="884" spans="2:2">
      <c r="B884" s="41"/>
    </row>
    <row r="885" spans="2:2">
      <c r="B885" s="41"/>
    </row>
    <row r="886" spans="2:2">
      <c r="B886" s="41"/>
    </row>
    <row r="887" spans="2:2">
      <c r="B887" s="41"/>
    </row>
    <row r="888" spans="2:2">
      <c r="B888" s="41"/>
    </row>
    <row r="889" spans="2:2">
      <c r="B889" s="41"/>
    </row>
    <row r="890" spans="2:2">
      <c r="B890" s="41"/>
    </row>
    <row r="891" spans="2:2">
      <c r="B891" s="41"/>
    </row>
    <row r="892" spans="2:2">
      <c r="B892" s="41"/>
    </row>
    <row r="893" spans="2:2">
      <c r="B893" s="41"/>
    </row>
    <row r="894" spans="2:2">
      <c r="B894" s="41"/>
    </row>
    <row r="895" spans="2:2">
      <c r="B895" s="41"/>
    </row>
    <row r="896" spans="2:2">
      <c r="B896" s="41"/>
    </row>
    <row r="897" spans="2:2">
      <c r="B897" s="41"/>
    </row>
    <row r="898" spans="2:2">
      <c r="B898" s="41"/>
    </row>
    <row r="899" spans="2:2">
      <c r="B899" s="41"/>
    </row>
    <row r="900" spans="2:2">
      <c r="B900" s="41"/>
    </row>
    <row r="901" spans="2:2">
      <c r="B901" s="41"/>
    </row>
    <row r="902" spans="2:2">
      <c r="B902" s="41"/>
    </row>
    <row r="903" spans="2:2">
      <c r="B903" s="41"/>
    </row>
    <row r="904" spans="2:2">
      <c r="B904" s="41"/>
    </row>
    <row r="905" spans="2:2">
      <c r="B905" s="41"/>
    </row>
    <row r="906" spans="2:2">
      <c r="B906" s="41"/>
    </row>
    <row r="907" spans="2:2">
      <c r="B907" s="41"/>
    </row>
    <row r="908" spans="2:2">
      <c r="B908" s="41"/>
    </row>
    <row r="909" spans="2:2">
      <c r="B909" s="41"/>
    </row>
    <row r="910" spans="2:2">
      <c r="B910" s="41"/>
    </row>
    <row r="911" spans="2:2">
      <c r="B911" s="41"/>
    </row>
    <row r="912" spans="2:2">
      <c r="B912" s="41"/>
    </row>
    <row r="913" spans="2:2">
      <c r="B913" s="41"/>
    </row>
    <row r="914" spans="2:2">
      <c r="B914" s="41"/>
    </row>
    <row r="915" spans="2:2">
      <c r="B915" s="41"/>
    </row>
    <row r="916" spans="2:2">
      <c r="B916" s="41"/>
    </row>
    <row r="917" spans="2:2">
      <c r="B917" s="41"/>
    </row>
    <row r="918" spans="2:2">
      <c r="B918" s="41"/>
    </row>
    <row r="919" spans="2:2">
      <c r="B919" s="41"/>
    </row>
    <row r="920" spans="2:2">
      <c r="B920" s="41"/>
    </row>
    <row r="921" spans="2:2">
      <c r="B921" s="41"/>
    </row>
    <row r="922" spans="2:2">
      <c r="B922" s="41"/>
    </row>
    <row r="923" spans="2:2">
      <c r="B923" s="41"/>
    </row>
    <row r="924" spans="2:2">
      <c r="B924" s="41"/>
    </row>
    <row r="925" spans="2:2">
      <c r="B925" s="41"/>
    </row>
  </sheetData>
  <mergeCells count="142">
    <mergeCell ref="C285:F285"/>
    <mergeCell ref="B9:C9"/>
    <mergeCell ref="B234:C234"/>
    <mergeCell ref="B201:C201"/>
    <mergeCell ref="B236:C236"/>
    <mergeCell ref="B232:C232"/>
    <mergeCell ref="B241:C241"/>
    <mergeCell ref="B238:C238"/>
    <mergeCell ref="B188:C188"/>
    <mergeCell ref="B163:C163"/>
    <mergeCell ref="B166:C166"/>
    <mergeCell ref="B168:C168"/>
    <mergeCell ref="B171:C171"/>
    <mergeCell ref="B173:C173"/>
    <mergeCell ref="B175:C175"/>
    <mergeCell ref="B178:C178"/>
    <mergeCell ref="B197:C197"/>
    <mergeCell ref="B207:C207"/>
    <mergeCell ref="B210:C210"/>
    <mergeCell ref="B212:C212"/>
    <mergeCell ref="B214:C214"/>
    <mergeCell ref="B217:C217"/>
    <mergeCell ref="B160:C160"/>
    <mergeCell ref="B138:C138"/>
    <mergeCell ref="B194:C194"/>
    <mergeCell ref="B181:C181"/>
    <mergeCell ref="B183:C183"/>
    <mergeCell ref="B185:C185"/>
    <mergeCell ref="A1:G1"/>
    <mergeCell ref="A2:G2"/>
    <mergeCell ref="A3:G3"/>
    <mergeCell ref="A5:G5"/>
    <mergeCell ref="A7:A8"/>
    <mergeCell ref="B7:C8"/>
    <mergeCell ref="D7:D8"/>
    <mergeCell ref="E7:E8"/>
    <mergeCell ref="F7:F8"/>
    <mergeCell ref="G7:G8"/>
    <mergeCell ref="B141:C141"/>
    <mergeCell ref="B144:C144"/>
    <mergeCell ref="B146:C146"/>
    <mergeCell ref="B149:C149"/>
    <mergeCell ref="B151:C151"/>
    <mergeCell ref="B153:C153"/>
    <mergeCell ref="B156:C156"/>
    <mergeCell ref="B158:C158"/>
    <mergeCell ref="B191:C191"/>
    <mergeCell ref="B32:C32"/>
    <mergeCell ref="B10:C10"/>
    <mergeCell ref="B15:C15"/>
    <mergeCell ref="B18:C18"/>
    <mergeCell ref="B21:C21"/>
    <mergeCell ref="B24:C24"/>
    <mergeCell ref="B29:C29"/>
    <mergeCell ref="B136:C136"/>
    <mergeCell ref="B35:C35"/>
    <mergeCell ref="B12:C12"/>
    <mergeCell ref="B27:C27"/>
    <mergeCell ref="B134:C134"/>
    <mergeCell ref="B38:C38"/>
    <mergeCell ref="B41:C41"/>
    <mergeCell ref="B44:C44"/>
    <mergeCell ref="B47:C47"/>
    <mergeCell ref="B50:C50"/>
    <mergeCell ref="B53:C53"/>
    <mergeCell ref="B56:C56"/>
    <mergeCell ref="B59:C59"/>
    <mergeCell ref="B62:C62"/>
    <mergeCell ref="B64:C64"/>
    <mergeCell ref="B67:C67"/>
    <mergeCell ref="B70:C70"/>
    <mergeCell ref="B73:C73"/>
    <mergeCell ref="C281:F281"/>
    <mergeCell ref="B199:C199"/>
    <mergeCell ref="C276:F276"/>
    <mergeCell ref="C278:F278"/>
    <mergeCell ref="C279:F279"/>
    <mergeCell ref="C280:F280"/>
    <mergeCell ref="B222:C222"/>
    <mergeCell ref="B243:C243"/>
    <mergeCell ref="B230:C230"/>
    <mergeCell ref="B245:C245"/>
    <mergeCell ref="B247:C247"/>
    <mergeCell ref="B219:C219"/>
    <mergeCell ref="B226:C226"/>
    <mergeCell ref="B228:C228"/>
    <mergeCell ref="B250:C250"/>
    <mergeCell ref="B252:C252"/>
    <mergeCell ref="B254:C254"/>
    <mergeCell ref="B257:C257"/>
    <mergeCell ref="B203:C203"/>
    <mergeCell ref="C294:F294"/>
    <mergeCell ref="C282:F282"/>
    <mergeCell ref="C283:F283"/>
    <mergeCell ref="C284:F284"/>
    <mergeCell ref="C286:F286"/>
    <mergeCell ref="C287:F287"/>
    <mergeCell ref="C288:F288"/>
    <mergeCell ref="C312:F312"/>
    <mergeCell ref="C295:F295"/>
    <mergeCell ref="A302:C302"/>
    <mergeCell ref="C303:F303"/>
    <mergeCell ref="C304:F304"/>
    <mergeCell ref="C305:F305"/>
    <mergeCell ref="C306:F306"/>
    <mergeCell ref="C307:F307"/>
    <mergeCell ref="C308:F308"/>
    <mergeCell ref="C309:F309"/>
    <mergeCell ref="C310:F310"/>
    <mergeCell ref="C311:F311"/>
    <mergeCell ref="C289:F289"/>
    <mergeCell ref="C290:F290"/>
    <mergeCell ref="C291:F291"/>
    <mergeCell ref="C292:F292"/>
    <mergeCell ref="C293:F293"/>
    <mergeCell ref="B76:C76"/>
    <mergeCell ref="B78:C78"/>
    <mergeCell ref="B81:C81"/>
    <mergeCell ref="B83:C83"/>
    <mergeCell ref="B86:C86"/>
    <mergeCell ref="B89:C89"/>
    <mergeCell ref="B92:C92"/>
    <mergeCell ref="B94:C94"/>
    <mergeCell ref="B96:C96"/>
    <mergeCell ref="B98:C98"/>
    <mergeCell ref="B100:C100"/>
    <mergeCell ref="B102:C102"/>
    <mergeCell ref="B104:C104"/>
    <mergeCell ref="B106:C106"/>
    <mergeCell ref="B108:C108"/>
    <mergeCell ref="B110:C110"/>
    <mergeCell ref="B112:C112"/>
    <mergeCell ref="B114:C114"/>
    <mergeCell ref="B116:C116"/>
    <mergeCell ref="B130:C130"/>
    <mergeCell ref="B132:C132"/>
    <mergeCell ref="B118:C118"/>
    <mergeCell ref="B120:C120"/>
    <mergeCell ref="B122:C122"/>
    <mergeCell ref="B124:C124"/>
    <mergeCell ref="B126:C126"/>
    <mergeCell ref="B128:C128"/>
  </mergeCells>
  <pageMargins left="0.5" right="0.25" top="0.5" bottom="0.8" header="0.5" footer="0.5"/>
  <pageSetup paperSize="9" orientation="portrait" r:id="rId1"/>
  <headerFooter alignWithMargins="0">
    <oddFooter>&amp;R&amp;"Times New Roman,Regular"Page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J841"/>
  <sheetViews>
    <sheetView tabSelected="1" topLeftCell="A229" zoomScaleNormal="100" workbookViewId="0">
      <selection activeCell="D246" sqref="D246"/>
    </sheetView>
  </sheetViews>
  <sheetFormatPr defaultRowHeight="12.75"/>
  <cols>
    <col min="1" max="1" width="5.42578125" customWidth="1"/>
    <col min="2" max="2" width="3.85546875" customWidth="1"/>
    <col min="3" max="3" width="42.85546875" customWidth="1"/>
    <col min="4" max="4" width="11" customWidth="1"/>
    <col min="5" max="5" width="10.42578125" customWidth="1"/>
    <col min="6" max="6" width="11.7109375" customWidth="1"/>
    <col min="7" max="7" width="10.7109375" customWidth="1"/>
  </cols>
  <sheetData>
    <row r="1" spans="1:10" ht="21">
      <c r="A1" s="74" t="s">
        <v>275</v>
      </c>
      <c r="B1" s="74"/>
      <c r="C1" s="74"/>
      <c r="D1" s="74"/>
      <c r="E1" s="74"/>
      <c r="F1" s="74"/>
      <c r="G1" s="74"/>
    </row>
    <row r="2" spans="1:10" ht="1.5" customHeight="1" thickBot="1">
      <c r="A2" s="1"/>
      <c r="B2" s="1"/>
    </row>
    <row r="3" spans="1:10" ht="32.25" customHeight="1" thickTop="1">
      <c r="A3" s="77" t="s">
        <v>3</v>
      </c>
      <c r="B3" s="79" t="s">
        <v>4</v>
      </c>
      <c r="C3" s="80"/>
      <c r="D3" s="77" t="s">
        <v>5</v>
      </c>
      <c r="E3" s="77" t="s">
        <v>143</v>
      </c>
      <c r="F3" s="77" t="s">
        <v>6</v>
      </c>
      <c r="G3" s="77" t="s">
        <v>7</v>
      </c>
    </row>
    <row r="4" spans="1:10" ht="17.25" customHeight="1" thickBot="1">
      <c r="A4" s="78"/>
      <c r="B4" s="81"/>
      <c r="C4" s="82"/>
      <c r="D4" s="78"/>
      <c r="E4" s="78"/>
      <c r="F4" s="78"/>
      <c r="G4" s="78"/>
    </row>
    <row r="5" spans="1:10" s="4" customFormat="1" ht="13.5" thickTop="1">
      <c r="A5" s="2"/>
      <c r="B5" s="83" t="s">
        <v>85</v>
      </c>
      <c r="C5" s="83"/>
      <c r="D5" s="3"/>
      <c r="E5" s="3"/>
      <c r="F5" s="3"/>
      <c r="G5" s="3"/>
    </row>
    <row r="6" spans="1:10" s="4" customFormat="1" ht="24.75" customHeight="1">
      <c r="A6" s="5" t="s">
        <v>8</v>
      </c>
      <c r="B6" s="65" t="s">
        <v>266</v>
      </c>
      <c r="C6" s="67"/>
      <c r="D6" s="9"/>
      <c r="E6" s="10"/>
      <c r="F6" s="11"/>
      <c r="G6" s="12"/>
    </row>
    <row r="7" spans="1:10" s="4" customFormat="1">
      <c r="A7" s="2"/>
      <c r="B7" s="13" t="s">
        <v>9</v>
      </c>
      <c r="C7" s="13" t="s">
        <v>262</v>
      </c>
      <c r="D7" s="14">
        <v>30</v>
      </c>
      <c r="E7" s="15">
        <f>D7*1000000*5/100</f>
        <v>1500000</v>
      </c>
      <c r="F7" s="16">
        <v>3000</v>
      </c>
      <c r="G7" s="8" t="s">
        <v>144</v>
      </c>
    </row>
    <row r="8" spans="1:10" s="4" customFormat="1">
      <c r="A8" s="2"/>
      <c r="B8" s="13"/>
      <c r="C8" s="13"/>
      <c r="D8" s="14"/>
      <c r="E8" s="15"/>
      <c r="F8" s="16"/>
      <c r="G8" s="8"/>
    </row>
    <row r="9" spans="1:10" s="4" customFormat="1" ht="27" customHeight="1">
      <c r="A9" s="5" t="s">
        <v>11</v>
      </c>
      <c r="B9" s="65" t="s">
        <v>199</v>
      </c>
      <c r="C9" s="67"/>
      <c r="D9" s="9"/>
      <c r="E9" s="10"/>
      <c r="F9" s="11"/>
      <c r="G9" s="12"/>
    </row>
    <row r="10" spans="1:10" s="4" customFormat="1">
      <c r="A10" s="2"/>
      <c r="B10" s="13" t="s">
        <v>9</v>
      </c>
      <c r="C10" s="13" t="s">
        <v>201</v>
      </c>
      <c r="D10" s="14">
        <v>18.792999999999999</v>
      </c>
      <c r="E10" s="15">
        <f>D10*1000000*5/100</f>
        <v>939650</v>
      </c>
      <c r="F10" s="16">
        <v>3000</v>
      </c>
      <c r="G10" s="8" t="s">
        <v>144</v>
      </c>
    </row>
    <row r="11" spans="1:10" s="4" customFormat="1" ht="28.5" customHeight="1">
      <c r="A11" s="5" t="s">
        <v>14</v>
      </c>
      <c r="B11" s="65" t="s">
        <v>99</v>
      </c>
      <c r="C11" s="67"/>
      <c r="D11" s="9"/>
      <c r="E11" s="10"/>
      <c r="F11" s="11"/>
      <c r="G11" s="12"/>
    </row>
    <row r="12" spans="1:10" s="4" customFormat="1">
      <c r="A12" s="2"/>
      <c r="B12" s="13" t="s">
        <v>9</v>
      </c>
      <c r="C12" s="13" t="s">
        <v>10</v>
      </c>
      <c r="D12" s="14">
        <v>4.6500000000000004</v>
      </c>
      <c r="E12" s="15">
        <f>D12*1000000*5/100</f>
        <v>232500</v>
      </c>
      <c r="F12" s="16">
        <v>3000</v>
      </c>
      <c r="G12" s="8" t="s">
        <v>144</v>
      </c>
    </row>
    <row r="13" spans="1:10" s="4" customFormat="1">
      <c r="A13" s="2"/>
      <c r="B13" s="2" t="s">
        <v>12</v>
      </c>
      <c r="C13" s="2" t="s">
        <v>13</v>
      </c>
      <c r="D13" s="14">
        <v>0.35</v>
      </c>
      <c r="E13" s="15">
        <f>D13*1000000*5/100</f>
        <v>17500</v>
      </c>
      <c r="F13" s="16">
        <v>300</v>
      </c>
      <c r="G13" s="5" t="s">
        <v>196</v>
      </c>
      <c r="I13" s="48">
        <f>D13+D12</f>
        <v>5</v>
      </c>
      <c r="J13" s="48">
        <f>D12+D13</f>
        <v>5</v>
      </c>
    </row>
    <row r="14" spans="1:10" s="4" customFormat="1" ht="28.5" customHeight="1">
      <c r="A14" s="5" t="s">
        <v>15</v>
      </c>
      <c r="B14" s="65" t="s">
        <v>100</v>
      </c>
      <c r="C14" s="67"/>
      <c r="D14" s="9"/>
      <c r="E14" s="10"/>
      <c r="F14" s="11"/>
      <c r="G14" s="12"/>
    </row>
    <row r="15" spans="1:10" s="4" customFormat="1">
      <c r="A15" s="2"/>
      <c r="B15" s="13" t="s">
        <v>9</v>
      </c>
      <c r="C15" s="13" t="s">
        <v>10</v>
      </c>
      <c r="D15" s="14">
        <v>9.5670000000000002</v>
      </c>
      <c r="E15" s="15">
        <f>D15*1000000*5/100</f>
        <v>478350</v>
      </c>
      <c r="F15" s="16">
        <v>3000</v>
      </c>
      <c r="G15" s="8" t="s">
        <v>144</v>
      </c>
    </row>
    <row r="16" spans="1:10" s="4" customFormat="1">
      <c r="A16" s="2"/>
      <c r="B16" s="2" t="s">
        <v>12</v>
      </c>
      <c r="C16" s="2" t="s">
        <v>13</v>
      </c>
      <c r="D16" s="6">
        <v>0.433</v>
      </c>
      <c r="E16" s="15">
        <f>D16*1000000*5/100</f>
        <v>21650</v>
      </c>
      <c r="F16" s="8">
        <v>300</v>
      </c>
      <c r="G16" s="5" t="s">
        <v>196</v>
      </c>
      <c r="I16" s="48">
        <f>D16+D15</f>
        <v>10</v>
      </c>
      <c r="J16" s="48">
        <f>D15+D16</f>
        <v>10</v>
      </c>
    </row>
    <row r="17" spans="1:9" s="4" customFormat="1" ht="28.5" customHeight="1">
      <c r="A17" s="5" t="s">
        <v>17</v>
      </c>
      <c r="B17" s="65" t="s">
        <v>191</v>
      </c>
      <c r="C17" s="67"/>
      <c r="D17" s="9"/>
      <c r="E17" s="10"/>
      <c r="F17" s="11"/>
      <c r="G17" s="12"/>
    </row>
    <row r="18" spans="1:9" s="4" customFormat="1">
      <c r="A18" s="2"/>
      <c r="B18" s="13" t="s">
        <v>9</v>
      </c>
      <c r="C18" s="13" t="s">
        <v>10</v>
      </c>
      <c r="D18" s="14">
        <v>18.600000000000001</v>
      </c>
      <c r="E18" s="15">
        <f>D18*1000000*5/100</f>
        <v>930000</v>
      </c>
      <c r="F18" s="16">
        <v>3000</v>
      </c>
      <c r="G18" s="8" t="s">
        <v>144</v>
      </c>
    </row>
    <row r="19" spans="1:9" s="4" customFormat="1" ht="28.5" customHeight="1">
      <c r="A19" s="5" t="s">
        <v>18</v>
      </c>
      <c r="B19" s="65" t="s">
        <v>101</v>
      </c>
      <c r="C19" s="67"/>
      <c r="D19" s="9"/>
      <c r="E19" s="10"/>
      <c r="F19" s="11"/>
      <c r="G19" s="12"/>
    </row>
    <row r="20" spans="1:9" s="4" customFormat="1">
      <c r="A20" s="2"/>
      <c r="B20" s="13" t="s">
        <v>9</v>
      </c>
      <c r="C20" s="13" t="s">
        <v>10</v>
      </c>
      <c r="D20" s="14">
        <v>18.600000000000001</v>
      </c>
      <c r="E20" s="15">
        <f>D20*1000000*5/100</f>
        <v>930000</v>
      </c>
      <c r="F20" s="16">
        <v>3000</v>
      </c>
      <c r="G20" s="8" t="s">
        <v>144</v>
      </c>
    </row>
    <row r="21" spans="1:9" s="4" customFormat="1" ht="28.5" customHeight="1">
      <c r="A21" s="5" t="s">
        <v>19</v>
      </c>
      <c r="B21" s="65" t="s">
        <v>192</v>
      </c>
      <c r="C21" s="67"/>
      <c r="D21" s="9"/>
      <c r="E21" s="10"/>
      <c r="F21" s="11"/>
      <c r="G21" s="12"/>
    </row>
    <row r="22" spans="1:9" s="4" customFormat="1">
      <c r="A22" s="2"/>
      <c r="B22" s="13" t="s">
        <v>9</v>
      </c>
      <c r="C22" s="13" t="s">
        <v>10</v>
      </c>
      <c r="D22" s="14">
        <v>4</v>
      </c>
      <c r="E22" s="15">
        <f>D22*1000000*5/100</f>
        <v>200000</v>
      </c>
      <c r="F22" s="16">
        <v>3000</v>
      </c>
      <c r="G22" s="8" t="s">
        <v>144</v>
      </c>
      <c r="I22" s="48">
        <f>D22+D21</f>
        <v>4</v>
      </c>
    </row>
    <row r="23" spans="1:9" s="4" customFormat="1" ht="28.5" customHeight="1">
      <c r="A23" s="5" t="s">
        <v>20</v>
      </c>
      <c r="B23" s="65" t="s">
        <v>193</v>
      </c>
      <c r="C23" s="67"/>
      <c r="D23" s="9"/>
      <c r="E23" s="10"/>
      <c r="F23" s="11"/>
      <c r="G23" s="12"/>
    </row>
    <row r="24" spans="1:9" s="4" customFormat="1">
      <c r="A24" s="2"/>
      <c r="B24" s="13" t="s">
        <v>9</v>
      </c>
      <c r="C24" s="13" t="s">
        <v>10</v>
      </c>
      <c r="D24" s="14">
        <v>11.16</v>
      </c>
      <c r="E24" s="15">
        <f>D24*1000000*5/100</f>
        <v>558000</v>
      </c>
      <c r="F24" s="16">
        <v>3000</v>
      </c>
      <c r="G24" s="8" t="s">
        <v>144</v>
      </c>
    </row>
    <row r="25" spans="1:9" s="4" customFormat="1" ht="20.25" customHeight="1">
      <c r="A25" s="5" t="s">
        <v>21</v>
      </c>
      <c r="B25" s="65" t="s">
        <v>194</v>
      </c>
      <c r="C25" s="67"/>
      <c r="D25" s="9"/>
      <c r="E25" s="10"/>
      <c r="F25" s="11"/>
      <c r="G25" s="12"/>
    </row>
    <row r="26" spans="1:9" s="4" customFormat="1">
      <c r="A26" s="2"/>
      <c r="B26" s="13" t="s">
        <v>9</v>
      </c>
      <c r="C26" s="13" t="s">
        <v>10</v>
      </c>
      <c r="D26" s="14">
        <v>4.6500000000000004</v>
      </c>
      <c r="E26" s="15">
        <f>D26*1000000*5/100</f>
        <v>232500</v>
      </c>
      <c r="F26" s="16">
        <v>3000</v>
      </c>
      <c r="G26" s="8" t="s">
        <v>144</v>
      </c>
    </row>
    <row r="27" spans="1:9" s="4" customFormat="1" ht="27" customHeight="1">
      <c r="A27" s="5" t="s">
        <v>22</v>
      </c>
      <c r="B27" s="72" t="s">
        <v>195</v>
      </c>
      <c r="C27" s="73"/>
      <c r="D27" s="9"/>
      <c r="E27" s="10"/>
      <c r="F27" s="11"/>
      <c r="G27" s="12"/>
    </row>
    <row r="28" spans="1:9" s="4" customFormat="1">
      <c r="A28" s="2"/>
      <c r="B28" s="13" t="s">
        <v>9</v>
      </c>
      <c r="C28" s="13" t="s">
        <v>10</v>
      </c>
      <c r="D28" s="14">
        <v>4.8109999999999999</v>
      </c>
      <c r="E28" s="15">
        <f>D28*1000000*5/100</f>
        <v>240550</v>
      </c>
      <c r="F28" s="16">
        <v>3000</v>
      </c>
      <c r="G28" s="8" t="s">
        <v>144</v>
      </c>
    </row>
    <row r="29" spans="1:9" s="4" customFormat="1" ht="27" customHeight="1">
      <c r="A29" s="5" t="s">
        <v>23</v>
      </c>
      <c r="B29" s="72" t="s">
        <v>86</v>
      </c>
      <c r="C29" s="73"/>
      <c r="D29" s="9"/>
      <c r="E29" s="10"/>
      <c r="F29" s="11"/>
      <c r="G29" s="12"/>
    </row>
    <row r="30" spans="1:9" s="4" customFormat="1">
      <c r="A30" s="2"/>
      <c r="B30" s="13" t="s">
        <v>9</v>
      </c>
      <c r="C30" s="13" t="s">
        <v>10</v>
      </c>
      <c r="D30" s="14">
        <v>4.8109999999999999</v>
      </c>
      <c r="E30" s="15">
        <f>D30*1000000*5/100</f>
        <v>240550</v>
      </c>
      <c r="F30" s="16">
        <v>3000</v>
      </c>
      <c r="G30" s="8" t="s">
        <v>144</v>
      </c>
    </row>
    <row r="31" spans="1:9" s="4" customFormat="1" ht="27" customHeight="1">
      <c r="A31" s="5" t="s">
        <v>24</v>
      </c>
      <c r="B31" s="72" t="s">
        <v>87</v>
      </c>
      <c r="C31" s="73"/>
      <c r="D31" s="9"/>
      <c r="E31" s="10"/>
      <c r="F31" s="11"/>
      <c r="G31" s="12"/>
    </row>
    <row r="32" spans="1:9" s="4" customFormat="1">
      <c r="A32" s="2"/>
      <c r="B32" s="13" t="s">
        <v>9</v>
      </c>
      <c r="C32" s="13" t="s">
        <v>10</v>
      </c>
      <c r="D32" s="14">
        <v>4.8109999999999999</v>
      </c>
      <c r="E32" s="15">
        <f>D32*1000000*5/100</f>
        <v>240550</v>
      </c>
      <c r="F32" s="16">
        <v>3000</v>
      </c>
      <c r="G32" s="8" t="s">
        <v>144</v>
      </c>
    </row>
    <row r="33" spans="1:9" s="4" customFormat="1" ht="27" customHeight="1">
      <c r="A33" s="5" t="s">
        <v>25</v>
      </c>
      <c r="B33" s="72" t="s">
        <v>277</v>
      </c>
      <c r="C33" s="73"/>
      <c r="D33" s="9"/>
      <c r="E33" s="10"/>
      <c r="F33" s="11"/>
      <c r="G33" s="12"/>
    </row>
    <row r="34" spans="1:9" s="4" customFormat="1">
      <c r="A34" s="2"/>
      <c r="B34" s="13" t="s">
        <v>9</v>
      </c>
      <c r="C34" s="13" t="s">
        <v>10</v>
      </c>
      <c r="D34" s="14">
        <v>4.8109999999999999</v>
      </c>
      <c r="E34" s="15">
        <f>D34*1000000*5/100</f>
        <v>240550</v>
      </c>
      <c r="F34" s="16">
        <v>3000</v>
      </c>
      <c r="G34" s="8" t="s">
        <v>144</v>
      </c>
    </row>
    <row r="35" spans="1:9" s="4" customFormat="1" ht="27" customHeight="1">
      <c r="A35" s="5" t="s">
        <v>26</v>
      </c>
      <c r="B35" s="72" t="s">
        <v>89</v>
      </c>
      <c r="C35" s="73"/>
      <c r="D35" s="9"/>
      <c r="E35" s="10"/>
      <c r="F35" s="11"/>
      <c r="G35" s="12"/>
    </row>
    <row r="36" spans="1:9" s="4" customFormat="1">
      <c r="A36" s="2"/>
      <c r="B36" s="13" t="s">
        <v>9</v>
      </c>
      <c r="C36" s="13" t="s">
        <v>10</v>
      </c>
      <c r="D36" s="14">
        <v>4.8109999999999999</v>
      </c>
      <c r="E36" s="15">
        <f>D36*1000000*5/100</f>
        <v>240550</v>
      </c>
      <c r="F36" s="16">
        <v>3000</v>
      </c>
      <c r="G36" s="8" t="s">
        <v>144</v>
      </c>
    </row>
    <row r="37" spans="1:9" s="4" customFormat="1" ht="27" customHeight="1">
      <c r="A37" s="5" t="s">
        <v>27</v>
      </c>
      <c r="B37" s="72" t="s">
        <v>90</v>
      </c>
      <c r="C37" s="73"/>
      <c r="D37" s="9"/>
      <c r="E37" s="10"/>
      <c r="F37" s="11"/>
      <c r="G37" s="12"/>
    </row>
    <row r="38" spans="1:9" s="4" customFormat="1">
      <c r="A38" s="2"/>
      <c r="B38" s="13" t="s">
        <v>9</v>
      </c>
      <c r="C38" s="13" t="s">
        <v>10</v>
      </c>
      <c r="D38" s="14">
        <v>4.8109999999999999</v>
      </c>
      <c r="E38" s="15">
        <f>D38*1000000*5/100</f>
        <v>240550</v>
      </c>
      <c r="F38" s="16">
        <v>3000</v>
      </c>
      <c r="G38" s="8" t="s">
        <v>144</v>
      </c>
    </row>
    <row r="39" spans="1:9" s="4" customFormat="1" ht="27" customHeight="1">
      <c r="A39" s="5" t="s">
        <v>28</v>
      </c>
      <c r="B39" s="72" t="s">
        <v>91</v>
      </c>
      <c r="C39" s="73"/>
      <c r="D39" s="9"/>
      <c r="E39" s="10"/>
      <c r="F39" s="11"/>
      <c r="G39" s="12"/>
    </row>
    <row r="40" spans="1:9" s="4" customFormat="1">
      <c r="A40" s="2"/>
      <c r="B40" s="13" t="s">
        <v>9</v>
      </c>
      <c r="C40" s="13" t="s">
        <v>10</v>
      </c>
      <c r="D40" s="14">
        <v>4.8109999999999999</v>
      </c>
      <c r="E40" s="15">
        <f>D40*1000000*5/100</f>
        <v>240550</v>
      </c>
      <c r="F40" s="16">
        <v>3000</v>
      </c>
      <c r="G40" s="8" t="s">
        <v>144</v>
      </c>
    </row>
    <row r="41" spans="1:9" s="4" customFormat="1" ht="27" customHeight="1">
      <c r="A41" s="5" t="s">
        <v>29</v>
      </c>
      <c r="B41" s="72" t="s">
        <v>92</v>
      </c>
      <c r="C41" s="73"/>
      <c r="D41" s="9"/>
      <c r="E41" s="10"/>
      <c r="F41" s="11"/>
      <c r="G41" s="12"/>
    </row>
    <row r="42" spans="1:9" s="4" customFormat="1">
      <c r="A42" s="2"/>
      <c r="B42" s="13" t="s">
        <v>9</v>
      </c>
      <c r="C42" s="13" t="s">
        <v>10</v>
      </c>
      <c r="D42" s="14">
        <v>4.8109999999999999</v>
      </c>
      <c r="E42" s="15">
        <f>D42*1000000*5/100</f>
        <v>240550</v>
      </c>
      <c r="F42" s="16">
        <v>3000</v>
      </c>
      <c r="G42" s="8" t="s">
        <v>144</v>
      </c>
    </row>
    <row r="43" spans="1:9" s="4" customFormat="1" ht="28.5" customHeight="1">
      <c r="A43" s="5" t="s">
        <v>30</v>
      </c>
      <c r="B43" s="65" t="s">
        <v>102</v>
      </c>
      <c r="C43" s="67"/>
      <c r="D43" s="9"/>
      <c r="E43" s="10"/>
      <c r="F43" s="11"/>
      <c r="G43" s="12"/>
    </row>
    <row r="44" spans="1:9" s="4" customFormat="1">
      <c r="A44" s="2"/>
      <c r="B44" s="13" t="s">
        <v>9</v>
      </c>
      <c r="C44" s="13" t="s">
        <v>10</v>
      </c>
      <c r="D44" s="14">
        <v>2.8359999999999999</v>
      </c>
      <c r="E44" s="15">
        <f>D44*1000000*5/100</f>
        <v>141800</v>
      </c>
      <c r="F44" s="16">
        <v>3000</v>
      </c>
      <c r="G44" s="8" t="s">
        <v>144</v>
      </c>
    </row>
    <row r="45" spans="1:9" s="4" customFormat="1" ht="28.5" customHeight="1">
      <c r="A45" s="5" t="s">
        <v>31</v>
      </c>
      <c r="B45" s="65" t="s">
        <v>103</v>
      </c>
      <c r="C45" s="67"/>
      <c r="D45" s="9"/>
      <c r="E45" s="10"/>
      <c r="F45" s="11"/>
      <c r="G45" s="12"/>
    </row>
    <row r="46" spans="1:9" s="4" customFormat="1">
      <c r="A46" s="2"/>
      <c r="B46" s="13" t="s">
        <v>9</v>
      </c>
      <c r="C46" s="13" t="s">
        <v>201</v>
      </c>
      <c r="D46" s="14">
        <v>3</v>
      </c>
      <c r="E46" s="15">
        <f>D46*1000000*5/100</f>
        <v>150000</v>
      </c>
      <c r="F46" s="16">
        <v>3000</v>
      </c>
      <c r="G46" s="8" t="s">
        <v>144</v>
      </c>
      <c r="I46" s="48">
        <f>D46+D45</f>
        <v>3</v>
      </c>
    </row>
    <row r="47" spans="1:9" s="4" customFormat="1" ht="28.5" customHeight="1">
      <c r="A47" s="5" t="s">
        <v>32</v>
      </c>
      <c r="B47" s="65" t="s">
        <v>104</v>
      </c>
      <c r="C47" s="67"/>
      <c r="D47" s="9"/>
      <c r="E47" s="10"/>
      <c r="F47" s="11"/>
      <c r="G47" s="12"/>
    </row>
    <row r="48" spans="1:9" s="4" customFormat="1">
      <c r="A48" s="2"/>
      <c r="B48" s="13" t="s">
        <v>9</v>
      </c>
      <c r="C48" s="13" t="s">
        <v>10</v>
      </c>
      <c r="D48" s="14">
        <v>1.9</v>
      </c>
      <c r="E48" s="15">
        <f>D48*1000000*5/100</f>
        <v>95000</v>
      </c>
      <c r="F48" s="16">
        <v>3000</v>
      </c>
      <c r="G48" s="8" t="s">
        <v>144</v>
      </c>
    </row>
    <row r="49" spans="1:9" s="4" customFormat="1">
      <c r="A49" s="2"/>
      <c r="B49" s="2" t="s">
        <v>12</v>
      </c>
      <c r="C49" s="2" t="s">
        <v>13</v>
      </c>
      <c r="D49" s="6">
        <v>0.1</v>
      </c>
      <c r="E49" s="15">
        <f>D49*1000000*5/100</f>
        <v>5000</v>
      </c>
      <c r="F49" s="8">
        <v>300</v>
      </c>
      <c r="G49" s="5" t="s">
        <v>196</v>
      </c>
      <c r="I49" s="48">
        <f>D49+D48</f>
        <v>2</v>
      </c>
    </row>
    <row r="50" spans="1:9" s="4" customFormat="1" ht="19.5" customHeight="1">
      <c r="A50" s="5" t="s">
        <v>33</v>
      </c>
      <c r="B50" s="65" t="s">
        <v>105</v>
      </c>
      <c r="C50" s="67"/>
      <c r="D50" s="9"/>
      <c r="E50" s="10"/>
      <c r="F50" s="11"/>
      <c r="G50" s="12"/>
    </row>
    <row r="51" spans="1:9" s="4" customFormat="1">
      <c r="A51" s="2"/>
      <c r="B51" s="13" t="s">
        <v>9</v>
      </c>
      <c r="C51" s="13" t="s">
        <v>10</v>
      </c>
      <c r="D51" s="14">
        <v>1.8839999999999999</v>
      </c>
      <c r="E51" s="15">
        <f>D51*1000000*5/100</f>
        <v>94200</v>
      </c>
      <c r="F51" s="16">
        <v>3000</v>
      </c>
      <c r="G51" s="8" t="s">
        <v>144</v>
      </c>
    </row>
    <row r="52" spans="1:9" s="4" customFormat="1">
      <c r="A52" s="2"/>
      <c r="B52" s="2" t="s">
        <v>12</v>
      </c>
      <c r="C52" s="2" t="s">
        <v>13</v>
      </c>
      <c r="D52" s="14">
        <v>0.11600000000000001</v>
      </c>
      <c r="E52" s="15">
        <f>D52*1000000*5/100</f>
        <v>5800</v>
      </c>
      <c r="F52" s="8">
        <v>300</v>
      </c>
      <c r="G52" s="5" t="s">
        <v>196</v>
      </c>
      <c r="I52" s="48">
        <f>D52+D51</f>
        <v>2</v>
      </c>
    </row>
    <row r="53" spans="1:9" s="4" customFormat="1" ht="27" customHeight="1">
      <c r="A53" s="5" t="s">
        <v>34</v>
      </c>
      <c r="B53" s="72" t="s">
        <v>93</v>
      </c>
      <c r="C53" s="73"/>
      <c r="D53" s="9"/>
      <c r="E53" s="10"/>
      <c r="F53" s="11"/>
      <c r="G53" s="12"/>
    </row>
    <row r="54" spans="1:9" s="4" customFormat="1">
      <c r="A54" s="2"/>
      <c r="B54" s="13" t="s">
        <v>9</v>
      </c>
      <c r="C54" s="13" t="s">
        <v>10</v>
      </c>
      <c r="D54" s="14">
        <v>3.3109999999999999</v>
      </c>
      <c r="E54" s="15">
        <f>D54*1000000*5/100</f>
        <v>165550</v>
      </c>
      <c r="F54" s="16">
        <v>3000</v>
      </c>
      <c r="G54" s="8" t="s">
        <v>144</v>
      </c>
      <c r="I54" s="4">
        <f>3.5-0.189</f>
        <v>3.3109999999999999</v>
      </c>
    </row>
    <row r="55" spans="1:9" s="4" customFormat="1" ht="46.5" customHeight="1">
      <c r="A55" s="5" t="s">
        <v>35</v>
      </c>
      <c r="B55" s="72" t="s">
        <v>94</v>
      </c>
      <c r="C55" s="73"/>
      <c r="D55" s="9"/>
      <c r="E55" s="60"/>
      <c r="F55" s="11"/>
      <c r="G55" s="12"/>
    </row>
    <row r="56" spans="1:9" s="4" customFormat="1">
      <c r="A56" s="2"/>
      <c r="B56" s="13" t="s">
        <v>9</v>
      </c>
      <c r="C56" s="13" t="s">
        <v>10</v>
      </c>
      <c r="D56" s="14">
        <v>4.8109999999999999</v>
      </c>
      <c r="E56" s="15">
        <f>D56*1000000*5/100</f>
        <v>240550</v>
      </c>
      <c r="F56" s="16">
        <v>3000</v>
      </c>
      <c r="G56" s="8" t="s">
        <v>144</v>
      </c>
    </row>
    <row r="57" spans="1:9" s="4" customFormat="1" ht="42.75" customHeight="1">
      <c r="A57" s="5" t="s">
        <v>36</v>
      </c>
      <c r="B57" s="65" t="s">
        <v>200</v>
      </c>
      <c r="C57" s="67"/>
      <c r="D57" s="9"/>
      <c r="E57" s="10"/>
      <c r="F57" s="11"/>
      <c r="G57" s="12"/>
    </row>
    <row r="58" spans="1:9" s="4" customFormat="1">
      <c r="A58" s="2"/>
      <c r="B58" s="13" t="s">
        <v>9</v>
      </c>
      <c r="C58" s="13" t="s">
        <v>201</v>
      </c>
      <c r="D58" s="14">
        <v>8</v>
      </c>
      <c r="E58" s="15">
        <f>D58*1000000*5/100</f>
        <v>400000</v>
      </c>
      <c r="F58" s="16">
        <v>3000</v>
      </c>
      <c r="G58" s="8" t="s">
        <v>144</v>
      </c>
      <c r="I58" s="48">
        <f>D58+D57</f>
        <v>8</v>
      </c>
    </row>
    <row r="59" spans="1:9" s="4" customFormat="1" ht="30.75" customHeight="1">
      <c r="A59" s="5" t="s">
        <v>76</v>
      </c>
      <c r="B59" s="65" t="s">
        <v>202</v>
      </c>
      <c r="C59" s="66"/>
      <c r="D59" s="9"/>
      <c r="E59" s="10"/>
      <c r="F59" s="11"/>
      <c r="G59" s="12"/>
    </row>
    <row r="60" spans="1:9" s="4" customFormat="1">
      <c r="A60" s="2"/>
      <c r="B60" s="13" t="s">
        <v>9</v>
      </c>
      <c r="C60" s="13" t="s">
        <v>201</v>
      </c>
      <c r="D60" s="14">
        <v>4.3</v>
      </c>
      <c r="E60" s="15">
        <f>D60*1000000*5/100</f>
        <v>215000</v>
      </c>
      <c r="F60" s="16">
        <v>3000</v>
      </c>
      <c r="G60" s="8" t="s">
        <v>144</v>
      </c>
    </row>
    <row r="61" spans="1:9" s="4" customFormat="1">
      <c r="A61" s="2"/>
      <c r="B61" s="13" t="s">
        <v>12</v>
      </c>
      <c r="C61" s="13" t="s">
        <v>263</v>
      </c>
      <c r="D61" s="14">
        <v>0.7</v>
      </c>
      <c r="E61" s="15">
        <f>D61*1000000*5/100</f>
        <v>35000</v>
      </c>
      <c r="F61" s="16">
        <v>750</v>
      </c>
      <c r="G61" s="5" t="s">
        <v>265</v>
      </c>
      <c r="I61" s="48">
        <f>D61+D60</f>
        <v>5</v>
      </c>
    </row>
    <row r="62" spans="1:9" s="4" customFormat="1" ht="42.75" customHeight="1">
      <c r="A62" s="5" t="s">
        <v>77</v>
      </c>
      <c r="B62" s="65" t="s">
        <v>203</v>
      </c>
      <c r="C62" s="67"/>
      <c r="D62" s="9"/>
      <c r="E62" s="10"/>
      <c r="F62" s="11"/>
      <c r="G62" s="12"/>
    </row>
    <row r="63" spans="1:9" s="4" customFormat="1">
      <c r="A63" s="2"/>
      <c r="B63" s="13" t="s">
        <v>9</v>
      </c>
      <c r="C63" s="13" t="s">
        <v>201</v>
      </c>
      <c r="D63" s="14">
        <v>2</v>
      </c>
      <c r="E63" s="15">
        <f>D63*1000000*5/100</f>
        <v>100000</v>
      </c>
      <c r="F63" s="16">
        <v>3000</v>
      </c>
      <c r="G63" s="8" t="s">
        <v>144</v>
      </c>
      <c r="I63" s="48">
        <f>D63+D62</f>
        <v>2</v>
      </c>
    </row>
    <row r="64" spans="1:9" s="4" customFormat="1" ht="27" customHeight="1">
      <c r="A64" s="5" t="s">
        <v>78</v>
      </c>
      <c r="B64" s="65" t="s">
        <v>108</v>
      </c>
      <c r="C64" s="67"/>
      <c r="D64" s="9"/>
      <c r="E64" s="10"/>
      <c r="F64" s="11"/>
      <c r="G64" s="12"/>
    </row>
    <row r="65" spans="1:10" s="4" customFormat="1">
      <c r="A65" s="2"/>
      <c r="B65" s="13" t="s">
        <v>9</v>
      </c>
      <c r="C65" s="13" t="s">
        <v>10</v>
      </c>
      <c r="D65" s="14">
        <v>1.9159999999999999</v>
      </c>
      <c r="E65" s="15">
        <f>D65*1000000*5/100</f>
        <v>95800</v>
      </c>
      <c r="F65" s="16">
        <v>3000</v>
      </c>
      <c r="G65" s="8" t="s">
        <v>144</v>
      </c>
    </row>
    <row r="66" spans="1:10" s="4" customFormat="1">
      <c r="A66" s="2"/>
      <c r="B66" s="13" t="s">
        <v>12</v>
      </c>
      <c r="C66" s="13" t="s">
        <v>16</v>
      </c>
      <c r="D66" s="14">
        <v>8.4000000000000005E-2</v>
      </c>
      <c r="E66" s="15">
        <f>D66*1000000*5/100</f>
        <v>4200</v>
      </c>
      <c r="F66" s="16">
        <v>300</v>
      </c>
      <c r="G66" s="5" t="s">
        <v>265</v>
      </c>
      <c r="I66" s="48">
        <f>D66+D65</f>
        <v>2</v>
      </c>
    </row>
    <row r="67" spans="1:10" s="4" customFormat="1" ht="30.75" customHeight="1">
      <c r="A67" s="5" t="s">
        <v>82</v>
      </c>
      <c r="B67" s="65" t="s">
        <v>111</v>
      </c>
      <c r="C67" s="66"/>
      <c r="D67" s="9"/>
      <c r="E67" s="10"/>
      <c r="F67" s="11"/>
      <c r="G67" s="12"/>
    </row>
    <row r="68" spans="1:10" s="4" customFormat="1">
      <c r="A68" s="2"/>
      <c r="B68" s="13" t="s">
        <v>9</v>
      </c>
      <c r="C68" s="13" t="s">
        <v>10</v>
      </c>
      <c r="D68" s="14">
        <v>1.6619999999999999</v>
      </c>
      <c r="E68" s="15">
        <f>D68*1000000*5/100</f>
        <v>83100</v>
      </c>
      <c r="F68" s="16">
        <v>3000</v>
      </c>
      <c r="G68" s="8" t="s">
        <v>144</v>
      </c>
    </row>
    <row r="69" spans="1:10" s="4" customFormat="1">
      <c r="A69" s="2"/>
      <c r="B69" s="2" t="s">
        <v>12</v>
      </c>
      <c r="C69" s="2" t="s">
        <v>13</v>
      </c>
      <c r="D69" s="6">
        <v>0.33800000000000002</v>
      </c>
      <c r="E69" s="7">
        <f>D69*1000000*5/100</f>
        <v>16900</v>
      </c>
      <c r="F69" s="8">
        <v>300</v>
      </c>
      <c r="G69" s="5" t="s">
        <v>196</v>
      </c>
      <c r="I69" s="48">
        <f>D69+D68</f>
        <v>2</v>
      </c>
      <c r="J69" s="48">
        <f>2-0.338</f>
        <v>1.6619999999999999</v>
      </c>
    </row>
    <row r="70" spans="1:10" s="4" customFormat="1" ht="28.5" customHeight="1">
      <c r="A70" s="5" t="s">
        <v>83</v>
      </c>
      <c r="B70" s="65" t="s">
        <v>204</v>
      </c>
      <c r="C70" s="66"/>
      <c r="D70" s="9"/>
      <c r="E70" s="10"/>
      <c r="F70" s="11"/>
      <c r="G70" s="12"/>
    </row>
    <row r="71" spans="1:10" s="4" customFormat="1">
      <c r="A71" s="2"/>
      <c r="B71" s="13" t="s">
        <v>9</v>
      </c>
      <c r="C71" s="13" t="s">
        <v>10</v>
      </c>
      <c r="D71" s="14">
        <v>1.8620000000000001</v>
      </c>
      <c r="E71" s="15">
        <f>D71*1000000*5/100</f>
        <v>93100</v>
      </c>
      <c r="F71" s="16">
        <v>3000</v>
      </c>
      <c r="G71" s="8" t="s">
        <v>144</v>
      </c>
    </row>
    <row r="72" spans="1:10" s="4" customFormat="1">
      <c r="A72" s="2"/>
      <c r="B72" s="13" t="s">
        <v>12</v>
      </c>
      <c r="C72" s="13" t="s">
        <v>16</v>
      </c>
      <c r="D72" s="14">
        <v>0.13800000000000001</v>
      </c>
      <c r="E72" s="15">
        <f>D72*1000000*5/100</f>
        <v>6900</v>
      </c>
      <c r="F72" s="16">
        <v>300</v>
      </c>
      <c r="G72" s="5" t="s">
        <v>196</v>
      </c>
      <c r="I72" s="48">
        <f>D72+D71</f>
        <v>2</v>
      </c>
      <c r="J72" s="48">
        <f>2-0.138</f>
        <v>1.8620000000000001</v>
      </c>
    </row>
    <row r="73" spans="1:10" s="4" customFormat="1" ht="27" customHeight="1">
      <c r="A73" s="5" t="s">
        <v>79</v>
      </c>
      <c r="B73" s="65" t="s">
        <v>205</v>
      </c>
      <c r="C73" s="67"/>
      <c r="D73" s="9"/>
      <c r="E73" s="10"/>
      <c r="F73" s="11"/>
      <c r="G73" s="12"/>
    </row>
    <row r="74" spans="1:10" s="4" customFormat="1">
      <c r="A74" s="2"/>
      <c r="B74" s="13" t="s">
        <v>9</v>
      </c>
      <c r="C74" s="13" t="s">
        <v>10</v>
      </c>
      <c r="D74" s="14">
        <v>1.5</v>
      </c>
      <c r="E74" s="15">
        <f>D74*1000000*5/100</f>
        <v>75000</v>
      </c>
      <c r="F74" s="16">
        <v>3000</v>
      </c>
      <c r="G74" s="8" t="s">
        <v>144</v>
      </c>
      <c r="I74" s="48">
        <f>D74+D73</f>
        <v>1.5</v>
      </c>
    </row>
    <row r="75" spans="1:10" s="4" customFormat="1" ht="30.75" customHeight="1">
      <c r="A75" s="5" t="s">
        <v>80</v>
      </c>
      <c r="B75" s="65" t="s">
        <v>116</v>
      </c>
      <c r="C75" s="66"/>
      <c r="D75" s="9"/>
      <c r="E75" s="10"/>
      <c r="F75" s="11"/>
      <c r="G75" s="12"/>
    </row>
    <row r="76" spans="1:10" s="4" customFormat="1">
      <c r="A76" s="2"/>
      <c r="B76" s="13" t="s">
        <v>9</v>
      </c>
      <c r="C76" s="13" t="s">
        <v>10</v>
      </c>
      <c r="D76" s="14">
        <v>2.5</v>
      </c>
      <c r="E76" s="15">
        <f>D76*1000000*5/100</f>
        <v>125000</v>
      </c>
      <c r="F76" s="16">
        <v>3000</v>
      </c>
      <c r="G76" s="8" t="s">
        <v>144</v>
      </c>
      <c r="I76" s="48">
        <f>D76+D75</f>
        <v>2.5</v>
      </c>
    </row>
    <row r="77" spans="1:10" s="4" customFormat="1" ht="26.25" customHeight="1">
      <c r="A77" s="5" t="s">
        <v>81</v>
      </c>
      <c r="B77" s="65" t="s">
        <v>118</v>
      </c>
      <c r="C77" s="66"/>
      <c r="D77" s="9"/>
      <c r="E77" s="10"/>
      <c r="F77" s="11"/>
      <c r="G77" s="12"/>
    </row>
    <row r="78" spans="1:10" s="4" customFormat="1">
      <c r="A78" s="2"/>
      <c r="B78" s="13" t="s">
        <v>9</v>
      </c>
      <c r="C78" s="13" t="s">
        <v>10</v>
      </c>
      <c r="D78" s="14">
        <v>3</v>
      </c>
      <c r="E78" s="15">
        <f>D78*1000000*5/100</f>
        <v>150000</v>
      </c>
      <c r="F78" s="16">
        <v>3000</v>
      </c>
      <c r="G78" s="8" t="s">
        <v>144</v>
      </c>
      <c r="I78" s="48">
        <f>D78+D77</f>
        <v>3</v>
      </c>
    </row>
    <row r="79" spans="1:10" s="4" customFormat="1" ht="30.75" customHeight="1">
      <c r="A79" s="5" t="s">
        <v>84</v>
      </c>
      <c r="B79" s="65" t="s">
        <v>206</v>
      </c>
      <c r="C79" s="66"/>
      <c r="D79" s="9"/>
      <c r="E79" s="10"/>
      <c r="F79" s="11"/>
      <c r="G79" s="12"/>
    </row>
    <row r="80" spans="1:10" s="4" customFormat="1">
      <c r="A80" s="2"/>
      <c r="B80" s="13" t="s">
        <v>9</v>
      </c>
      <c r="C80" s="13" t="s">
        <v>10</v>
      </c>
      <c r="D80" s="14">
        <v>4</v>
      </c>
      <c r="E80" s="15">
        <f>D80*1000000*5/100</f>
        <v>200000</v>
      </c>
      <c r="F80" s="16">
        <v>3000</v>
      </c>
      <c r="G80" s="8" t="s">
        <v>144</v>
      </c>
      <c r="I80" s="48">
        <f>D80+D79</f>
        <v>4</v>
      </c>
    </row>
    <row r="81" spans="1:9" s="4" customFormat="1" ht="30.75" customHeight="1">
      <c r="A81" s="5" t="s">
        <v>106</v>
      </c>
      <c r="B81" s="65" t="s">
        <v>121</v>
      </c>
      <c r="C81" s="66"/>
      <c r="D81" s="9"/>
      <c r="E81" s="10"/>
      <c r="F81" s="11"/>
      <c r="G81" s="12"/>
    </row>
    <row r="82" spans="1:9" s="4" customFormat="1">
      <c r="A82" s="2"/>
      <c r="B82" s="13" t="s">
        <v>9</v>
      </c>
      <c r="C82" s="13" t="s">
        <v>10</v>
      </c>
      <c r="D82" s="14">
        <v>3</v>
      </c>
      <c r="E82" s="15">
        <f>D82*1000000*5/100</f>
        <v>150000</v>
      </c>
      <c r="F82" s="16">
        <v>3000</v>
      </c>
      <c r="G82" s="8" t="s">
        <v>144</v>
      </c>
      <c r="I82" s="48">
        <f>D82+D81</f>
        <v>3</v>
      </c>
    </row>
    <row r="83" spans="1:9" s="4" customFormat="1" ht="30.75" customHeight="1">
      <c r="A83" s="5" t="s">
        <v>107</v>
      </c>
      <c r="B83" s="65" t="s">
        <v>123</v>
      </c>
      <c r="C83" s="66"/>
      <c r="D83" s="9"/>
      <c r="E83" s="10"/>
      <c r="F83" s="11"/>
      <c r="G83" s="12"/>
    </row>
    <row r="84" spans="1:9" s="4" customFormat="1">
      <c r="A84" s="2"/>
      <c r="B84" s="13" t="s">
        <v>9</v>
      </c>
      <c r="C84" s="13" t="s">
        <v>10</v>
      </c>
      <c r="D84" s="14">
        <v>5</v>
      </c>
      <c r="E84" s="15">
        <f>D84*1000000*5/100</f>
        <v>250000</v>
      </c>
      <c r="F84" s="16">
        <v>3000</v>
      </c>
      <c r="G84" s="8" t="s">
        <v>144</v>
      </c>
      <c r="I84" s="48">
        <f>D84+D83</f>
        <v>5</v>
      </c>
    </row>
    <row r="85" spans="1:9" s="4" customFormat="1" ht="30.75" customHeight="1">
      <c r="A85" s="5" t="s">
        <v>109</v>
      </c>
      <c r="B85" s="65" t="s">
        <v>125</v>
      </c>
      <c r="C85" s="66"/>
      <c r="D85" s="9"/>
      <c r="E85" s="10"/>
      <c r="F85" s="11"/>
      <c r="G85" s="12"/>
    </row>
    <row r="86" spans="1:9" s="4" customFormat="1">
      <c r="A86" s="2"/>
      <c r="B86" s="13" t="s">
        <v>9</v>
      </c>
      <c r="C86" s="13" t="s">
        <v>10</v>
      </c>
      <c r="D86" s="14">
        <v>2</v>
      </c>
      <c r="E86" s="15">
        <f>D86*1000000*5/100</f>
        <v>100000</v>
      </c>
      <c r="F86" s="16">
        <v>3000</v>
      </c>
      <c r="G86" s="8" t="s">
        <v>144</v>
      </c>
      <c r="I86" s="48">
        <f>D86+D85</f>
        <v>2</v>
      </c>
    </row>
    <row r="87" spans="1:9" s="4" customFormat="1" ht="30.75" customHeight="1">
      <c r="A87" s="5" t="s">
        <v>110</v>
      </c>
      <c r="B87" s="65" t="s">
        <v>127</v>
      </c>
      <c r="C87" s="66"/>
      <c r="D87" s="9"/>
      <c r="E87" s="10"/>
      <c r="F87" s="11"/>
      <c r="G87" s="12"/>
    </row>
    <row r="88" spans="1:9" s="4" customFormat="1">
      <c r="A88" s="2"/>
      <c r="B88" s="13" t="s">
        <v>9</v>
      </c>
      <c r="C88" s="13" t="s">
        <v>10</v>
      </c>
      <c r="D88" s="14">
        <v>2.5</v>
      </c>
      <c r="E88" s="15">
        <f>D88*1000000*5/100</f>
        <v>125000</v>
      </c>
      <c r="F88" s="16">
        <v>3000</v>
      </c>
      <c r="G88" s="8" t="s">
        <v>144</v>
      </c>
      <c r="I88" s="48">
        <f>D88+D87</f>
        <v>2.5</v>
      </c>
    </row>
    <row r="89" spans="1:9" s="4" customFormat="1" ht="42" customHeight="1">
      <c r="A89" s="5" t="s">
        <v>112</v>
      </c>
      <c r="B89" s="65" t="s">
        <v>129</v>
      </c>
      <c r="C89" s="66"/>
      <c r="D89" s="9"/>
      <c r="E89" s="10"/>
      <c r="F89" s="11"/>
      <c r="G89" s="12"/>
    </row>
    <row r="90" spans="1:9" s="4" customFormat="1">
      <c r="A90" s="2"/>
      <c r="B90" s="13" t="s">
        <v>9</v>
      </c>
      <c r="C90" s="13" t="s">
        <v>10</v>
      </c>
      <c r="D90" s="14">
        <v>4</v>
      </c>
      <c r="E90" s="15">
        <f>D90*1000000*5/100</f>
        <v>200000</v>
      </c>
      <c r="F90" s="16">
        <v>3000</v>
      </c>
      <c r="G90" s="8" t="s">
        <v>144</v>
      </c>
      <c r="I90" s="48">
        <f>D90+D89</f>
        <v>4</v>
      </c>
    </row>
    <row r="91" spans="1:9" s="4" customFormat="1" ht="28.5" customHeight="1">
      <c r="A91" s="5" t="s">
        <v>113</v>
      </c>
      <c r="B91" s="65" t="s">
        <v>207</v>
      </c>
      <c r="C91" s="66"/>
      <c r="D91" s="9"/>
      <c r="E91" s="10"/>
      <c r="F91" s="11"/>
      <c r="G91" s="12"/>
    </row>
    <row r="92" spans="1:9" s="4" customFormat="1">
      <c r="A92" s="2"/>
      <c r="B92" s="13" t="s">
        <v>9</v>
      </c>
      <c r="C92" s="13" t="s">
        <v>10</v>
      </c>
      <c r="D92" s="14">
        <v>2.5</v>
      </c>
      <c r="E92" s="15">
        <f>D92*1000000*5/100</f>
        <v>125000</v>
      </c>
      <c r="F92" s="16">
        <v>3000</v>
      </c>
      <c r="G92" s="8" t="s">
        <v>144</v>
      </c>
      <c r="I92" s="48">
        <f>D92+D91</f>
        <v>2.5</v>
      </c>
    </row>
    <row r="93" spans="1:9" s="4" customFormat="1" ht="28.5" customHeight="1">
      <c r="A93" s="5" t="s">
        <v>114</v>
      </c>
      <c r="B93" s="65" t="s">
        <v>132</v>
      </c>
      <c r="C93" s="66"/>
      <c r="D93" s="9"/>
      <c r="E93" s="10"/>
      <c r="F93" s="11"/>
      <c r="G93" s="12"/>
    </row>
    <row r="94" spans="1:9" s="4" customFormat="1">
      <c r="A94" s="2"/>
      <c r="B94" s="13" t="s">
        <v>9</v>
      </c>
      <c r="C94" s="13" t="s">
        <v>10</v>
      </c>
      <c r="D94" s="14">
        <v>1.5</v>
      </c>
      <c r="E94" s="15">
        <f>D94*1000000*5/100</f>
        <v>75000</v>
      </c>
      <c r="F94" s="16">
        <v>3000</v>
      </c>
      <c r="G94" s="8" t="s">
        <v>144</v>
      </c>
      <c r="I94" s="48">
        <f>D94+D93</f>
        <v>1.5</v>
      </c>
    </row>
    <row r="95" spans="1:9" s="4" customFormat="1" ht="28.5" customHeight="1">
      <c r="A95" s="5" t="s">
        <v>115</v>
      </c>
      <c r="B95" s="65" t="s">
        <v>134</v>
      </c>
      <c r="C95" s="66"/>
      <c r="D95" s="9"/>
      <c r="E95" s="10"/>
      <c r="F95" s="11"/>
      <c r="G95" s="12"/>
    </row>
    <row r="96" spans="1:9" s="4" customFormat="1">
      <c r="A96" s="2"/>
      <c r="B96" s="13" t="s">
        <v>9</v>
      </c>
      <c r="C96" s="13" t="s">
        <v>10</v>
      </c>
      <c r="D96" s="14">
        <v>1.5</v>
      </c>
      <c r="E96" s="15">
        <f>D96*1000000*5/100</f>
        <v>75000</v>
      </c>
      <c r="F96" s="16">
        <v>3000</v>
      </c>
      <c r="G96" s="8" t="s">
        <v>144</v>
      </c>
      <c r="I96" s="48">
        <f>D96+D95</f>
        <v>1.5</v>
      </c>
    </row>
    <row r="97" spans="1:9" s="4" customFormat="1" ht="28.5" customHeight="1">
      <c r="A97" s="5" t="s">
        <v>117</v>
      </c>
      <c r="B97" s="65" t="s">
        <v>136</v>
      </c>
      <c r="C97" s="66"/>
      <c r="D97" s="9"/>
      <c r="E97" s="10"/>
      <c r="F97" s="11"/>
      <c r="G97" s="12"/>
    </row>
    <row r="98" spans="1:9" s="4" customFormat="1">
      <c r="A98" s="2"/>
      <c r="B98" s="13" t="s">
        <v>9</v>
      </c>
      <c r="C98" s="13" t="s">
        <v>10</v>
      </c>
      <c r="D98" s="14">
        <v>1.5</v>
      </c>
      <c r="E98" s="15">
        <f>D98*1000000*5/100</f>
        <v>75000</v>
      </c>
      <c r="F98" s="16">
        <v>3000</v>
      </c>
      <c r="G98" s="8" t="s">
        <v>144</v>
      </c>
      <c r="I98" s="48">
        <f>D98+D97</f>
        <v>1.5</v>
      </c>
    </row>
    <row r="99" spans="1:9" s="4" customFormat="1" ht="28.5" customHeight="1">
      <c r="A99" s="5" t="s">
        <v>119</v>
      </c>
      <c r="B99" s="65" t="s">
        <v>267</v>
      </c>
      <c r="C99" s="66"/>
      <c r="D99" s="9"/>
      <c r="E99" s="10"/>
      <c r="F99" s="11"/>
      <c r="G99" s="12"/>
    </row>
    <row r="100" spans="1:9" s="4" customFormat="1">
      <c r="A100" s="2"/>
      <c r="B100" s="13" t="s">
        <v>9</v>
      </c>
      <c r="C100" s="13" t="s">
        <v>208</v>
      </c>
      <c r="D100" s="14">
        <v>3</v>
      </c>
      <c r="E100" s="15">
        <f>D100*1000000*5/100</f>
        <v>150000</v>
      </c>
      <c r="F100" s="16">
        <v>3000</v>
      </c>
      <c r="G100" s="8" t="s">
        <v>144</v>
      </c>
      <c r="I100" s="48">
        <f>D100+D99</f>
        <v>3</v>
      </c>
    </row>
    <row r="101" spans="1:9" s="4" customFormat="1" ht="83.25" customHeight="1">
      <c r="A101" s="5" t="s">
        <v>120</v>
      </c>
      <c r="B101" s="65" t="s">
        <v>209</v>
      </c>
      <c r="C101" s="66"/>
      <c r="D101" s="9"/>
      <c r="E101" s="10"/>
      <c r="F101" s="11"/>
      <c r="G101" s="12"/>
    </row>
    <row r="102" spans="1:9" s="4" customFormat="1">
      <c r="A102" s="2"/>
      <c r="B102" s="13" t="s">
        <v>9</v>
      </c>
      <c r="C102" s="13" t="s">
        <v>208</v>
      </c>
      <c r="D102" s="14">
        <v>10</v>
      </c>
      <c r="E102" s="15">
        <f>D102*1000000*5/100</f>
        <v>500000</v>
      </c>
      <c r="F102" s="16">
        <v>3000</v>
      </c>
      <c r="G102" s="8" t="s">
        <v>144</v>
      </c>
      <c r="I102" s="48">
        <f>D102+D101</f>
        <v>10</v>
      </c>
    </row>
    <row r="103" spans="1:9" s="4" customFormat="1" ht="45.75" customHeight="1">
      <c r="A103" s="5" t="s">
        <v>122</v>
      </c>
      <c r="B103" s="65" t="s">
        <v>210</v>
      </c>
      <c r="C103" s="66"/>
      <c r="D103" s="9"/>
      <c r="E103" s="10"/>
      <c r="F103" s="11"/>
      <c r="G103" s="12"/>
    </row>
    <row r="104" spans="1:9" s="4" customFormat="1">
      <c r="A104" s="2"/>
      <c r="B104" s="13" t="s">
        <v>9</v>
      </c>
      <c r="C104" s="13" t="s">
        <v>208</v>
      </c>
      <c r="D104" s="14">
        <v>2</v>
      </c>
      <c r="E104" s="15">
        <f>D104*1000000*5/100</f>
        <v>100000</v>
      </c>
      <c r="F104" s="16">
        <v>3000</v>
      </c>
      <c r="G104" s="8" t="s">
        <v>144</v>
      </c>
      <c r="I104" s="48">
        <f>D104+D103</f>
        <v>2</v>
      </c>
    </row>
    <row r="105" spans="1:9" s="4" customFormat="1" ht="51.75" customHeight="1">
      <c r="A105" s="5" t="s">
        <v>124</v>
      </c>
      <c r="B105" s="65" t="s">
        <v>211</v>
      </c>
      <c r="C105" s="66"/>
      <c r="D105" s="9"/>
      <c r="E105" s="10"/>
      <c r="F105" s="11"/>
      <c r="G105" s="12"/>
    </row>
    <row r="106" spans="1:9" s="4" customFormat="1">
      <c r="A106" s="2"/>
      <c r="B106" s="13" t="s">
        <v>9</v>
      </c>
      <c r="C106" s="13" t="s">
        <v>208</v>
      </c>
      <c r="D106" s="14">
        <v>4</v>
      </c>
      <c r="E106" s="15">
        <f>D106*1000000*5/100</f>
        <v>200000</v>
      </c>
      <c r="F106" s="16">
        <v>3000</v>
      </c>
      <c r="G106" s="8" t="s">
        <v>144</v>
      </c>
      <c r="I106" s="48">
        <f>D106+D105</f>
        <v>4</v>
      </c>
    </row>
    <row r="107" spans="1:9" s="4" customFormat="1" ht="60.75" customHeight="1">
      <c r="A107" s="5" t="s">
        <v>126</v>
      </c>
      <c r="B107" s="65" t="s">
        <v>213</v>
      </c>
      <c r="C107" s="66"/>
      <c r="D107" s="9"/>
      <c r="E107" s="10"/>
      <c r="F107" s="11"/>
      <c r="G107" s="12"/>
    </row>
    <row r="108" spans="1:9" s="4" customFormat="1">
      <c r="A108" s="2"/>
      <c r="B108" s="13" t="s">
        <v>9</v>
      </c>
      <c r="C108" s="13" t="s">
        <v>208</v>
      </c>
      <c r="D108" s="14">
        <v>4</v>
      </c>
      <c r="E108" s="15">
        <f>D108*1000000*5/100</f>
        <v>200000</v>
      </c>
      <c r="F108" s="16">
        <v>3000</v>
      </c>
      <c r="G108" s="8" t="s">
        <v>144</v>
      </c>
      <c r="I108" s="48">
        <f>D108+D107</f>
        <v>4</v>
      </c>
    </row>
    <row r="109" spans="1:9" s="4" customFormat="1" ht="29.25" customHeight="1">
      <c r="A109" s="5" t="s">
        <v>128</v>
      </c>
      <c r="B109" s="65" t="s">
        <v>212</v>
      </c>
      <c r="C109" s="66"/>
      <c r="D109" s="9"/>
      <c r="E109" s="10"/>
      <c r="F109" s="11"/>
      <c r="G109" s="12"/>
    </row>
    <row r="110" spans="1:9" s="4" customFormat="1">
      <c r="A110" s="2"/>
      <c r="B110" s="13" t="s">
        <v>9</v>
      </c>
      <c r="C110" s="13" t="s">
        <v>208</v>
      </c>
      <c r="D110" s="14">
        <v>2.5</v>
      </c>
      <c r="E110" s="15">
        <f>D110*1000000*5/100</f>
        <v>125000</v>
      </c>
      <c r="F110" s="16">
        <v>3000</v>
      </c>
      <c r="G110" s="8" t="s">
        <v>144</v>
      </c>
      <c r="I110" s="48">
        <f>D110+D109</f>
        <v>2.5</v>
      </c>
    </row>
    <row r="111" spans="1:9" s="4" customFormat="1" ht="29.25" customHeight="1">
      <c r="A111" s="5" t="s">
        <v>130</v>
      </c>
      <c r="B111" s="65" t="s">
        <v>214</v>
      </c>
      <c r="C111" s="66"/>
      <c r="D111" s="9"/>
      <c r="E111" s="10"/>
      <c r="F111" s="11"/>
      <c r="G111" s="12"/>
    </row>
    <row r="112" spans="1:9" s="4" customFormat="1">
      <c r="A112" s="2"/>
      <c r="B112" s="13" t="s">
        <v>9</v>
      </c>
      <c r="C112" s="13" t="s">
        <v>208</v>
      </c>
      <c r="D112" s="14">
        <v>5.8</v>
      </c>
      <c r="E112" s="15">
        <f>D112*1000000*5/100</f>
        <v>290000</v>
      </c>
      <c r="F112" s="16">
        <v>3000</v>
      </c>
      <c r="G112" s="8" t="s">
        <v>144</v>
      </c>
      <c r="I112" s="48">
        <f>D112+D111</f>
        <v>5.8</v>
      </c>
    </row>
    <row r="113" spans="1:10" s="4" customFormat="1" ht="29.25" customHeight="1">
      <c r="A113" s="5" t="s">
        <v>131</v>
      </c>
      <c r="B113" s="65" t="s">
        <v>215</v>
      </c>
      <c r="C113" s="66"/>
      <c r="D113" s="9"/>
      <c r="E113" s="10"/>
      <c r="F113" s="11"/>
      <c r="G113" s="12"/>
    </row>
    <row r="114" spans="1:10" s="4" customFormat="1">
      <c r="A114" s="2"/>
      <c r="B114" s="13" t="s">
        <v>9</v>
      </c>
      <c r="C114" s="13" t="s">
        <v>208</v>
      </c>
      <c r="D114" s="14">
        <v>2</v>
      </c>
      <c r="E114" s="15">
        <f>D114*1000000*5/100</f>
        <v>100000</v>
      </c>
      <c r="F114" s="16">
        <v>3000</v>
      </c>
      <c r="G114" s="8" t="s">
        <v>144</v>
      </c>
      <c r="I114" s="48">
        <f>D114+D113</f>
        <v>2</v>
      </c>
    </row>
    <row r="115" spans="1:10" s="4" customFormat="1" ht="43.5" customHeight="1">
      <c r="A115" s="5" t="s">
        <v>133</v>
      </c>
      <c r="B115" s="72" t="s">
        <v>157</v>
      </c>
      <c r="C115" s="73"/>
      <c r="D115" s="9"/>
      <c r="E115" s="10"/>
      <c r="F115" s="11"/>
      <c r="G115" s="12"/>
    </row>
    <row r="116" spans="1:10" s="4" customFormat="1">
      <c r="A116" s="2"/>
      <c r="B116" s="13" t="s">
        <v>9</v>
      </c>
      <c r="C116" s="13" t="s">
        <v>10</v>
      </c>
      <c r="D116" s="14">
        <v>10</v>
      </c>
      <c r="E116" s="15">
        <f>D116*1000000*5/100</f>
        <v>500000</v>
      </c>
      <c r="F116" s="16">
        <v>3000</v>
      </c>
      <c r="G116" s="8" t="s">
        <v>144</v>
      </c>
      <c r="I116" s="48">
        <f>D116+D115</f>
        <v>10</v>
      </c>
    </row>
    <row r="117" spans="1:10" s="4" customFormat="1" ht="28.5" customHeight="1">
      <c r="A117" s="5" t="s">
        <v>135</v>
      </c>
      <c r="B117" s="65" t="s">
        <v>148</v>
      </c>
      <c r="C117" s="66"/>
      <c r="D117" s="9"/>
      <c r="E117" s="10"/>
      <c r="F117" s="11"/>
      <c r="G117" s="12"/>
    </row>
    <row r="118" spans="1:10" s="4" customFormat="1">
      <c r="A118" s="2"/>
      <c r="B118" s="13" t="s">
        <v>9</v>
      </c>
      <c r="C118" s="13" t="s">
        <v>10</v>
      </c>
      <c r="D118" s="14">
        <v>1.6180000000000001</v>
      </c>
      <c r="E118" s="15">
        <f>D118*1000000*5/100</f>
        <v>80900</v>
      </c>
      <c r="F118" s="16">
        <v>3000</v>
      </c>
      <c r="G118" s="8" t="s">
        <v>144</v>
      </c>
    </row>
    <row r="119" spans="1:10" s="4" customFormat="1">
      <c r="A119" s="2"/>
      <c r="B119" s="13" t="s">
        <v>12</v>
      </c>
      <c r="C119" s="13" t="s">
        <v>16</v>
      </c>
      <c r="D119" s="14">
        <v>0.38200000000000001</v>
      </c>
      <c r="E119" s="15">
        <f>D119*1000000*5/100</f>
        <v>19100</v>
      </c>
      <c r="F119" s="16">
        <v>500</v>
      </c>
      <c r="G119" s="5" t="s">
        <v>196</v>
      </c>
      <c r="I119" s="48">
        <f>D119+D118</f>
        <v>2</v>
      </c>
      <c r="J119" s="48">
        <f>2-0.382</f>
        <v>1.6179999999999999</v>
      </c>
    </row>
    <row r="120" spans="1:10" s="4" customFormat="1" ht="28.5" customHeight="1">
      <c r="A120" s="5" t="s">
        <v>137</v>
      </c>
      <c r="B120" s="65" t="s">
        <v>158</v>
      </c>
      <c r="C120" s="66"/>
      <c r="D120" s="9"/>
      <c r="E120" s="10"/>
      <c r="F120" s="11"/>
      <c r="G120" s="12"/>
    </row>
    <row r="121" spans="1:10" s="4" customFormat="1">
      <c r="A121" s="2"/>
      <c r="B121" s="13" t="s">
        <v>9</v>
      </c>
      <c r="C121" s="13" t="s">
        <v>201</v>
      </c>
      <c r="D121" s="14">
        <v>1.397</v>
      </c>
      <c r="E121" s="15">
        <f>D121*1000000*5/100</f>
        <v>69850</v>
      </c>
      <c r="F121" s="16">
        <v>3000</v>
      </c>
      <c r="G121" s="8" t="s">
        <v>144</v>
      </c>
    </row>
    <row r="122" spans="1:10" s="4" customFormat="1">
      <c r="A122" s="2"/>
      <c r="B122" s="13" t="s">
        <v>12</v>
      </c>
      <c r="C122" s="13" t="s">
        <v>16</v>
      </c>
      <c r="D122" s="14">
        <v>0.10299999999999999</v>
      </c>
      <c r="E122" s="15">
        <f>D122*1000000*5/100</f>
        <v>5150</v>
      </c>
      <c r="F122" s="16">
        <v>300</v>
      </c>
      <c r="G122" s="5" t="s">
        <v>265</v>
      </c>
      <c r="I122" s="48">
        <f>D122+D121</f>
        <v>1.5</v>
      </c>
    </row>
    <row r="123" spans="1:10" s="4" customFormat="1" ht="28.5" customHeight="1">
      <c r="A123" s="5" t="s">
        <v>138</v>
      </c>
      <c r="B123" s="65" t="s">
        <v>276</v>
      </c>
      <c r="C123" s="66"/>
      <c r="D123" s="9"/>
      <c r="E123" s="10"/>
      <c r="F123" s="11"/>
      <c r="G123" s="12"/>
    </row>
    <row r="124" spans="1:10" s="4" customFormat="1">
      <c r="A124" s="2"/>
      <c r="B124" s="13" t="s">
        <v>9</v>
      </c>
      <c r="C124" s="13" t="s">
        <v>16</v>
      </c>
      <c r="D124" s="14">
        <v>5</v>
      </c>
      <c r="E124" s="15">
        <f>D124*1000000*5/100</f>
        <v>250000</v>
      </c>
      <c r="F124" s="16">
        <v>3000</v>
      </c>
      <c r="G124" s="8" t="s">
        <v>144</v>
      </c>
      <c r="I124" s="48">
        <f>D124+D123</f>
        <v>5</v>
      </c>
    </row>
    <row r="125" spans="1:10" s="4" customFormat="1" ht="28.5" customHeight="1">
      <c r="A125" s="5" t="s">
        <v>139</v>
      </c>
      <c r="B125" s="65" t="s">
        <v>160</v>
      </c>
      <c r="C125" s="66"/>
      <c r="D125" s="9"/>
      <c r="E125" s="10"/>
      <c r="F125" s="11"/>
      <c r="G125" s="12"/>
    </row>
    <row r="126" spans="1:10" s="4" customFormat="1">
      <c r="A126" s="2"/>
      <c r="B126" s="13" t="s">
        <v>9</v>
      </c>
      <c r="C126" s="13" t="s">
        <v>10</v>
      </c>
      <c r="D126" s="14">
        <v>4</v>
      </c>
      <c r="E126" s="15">
        <f>D126*1000000*5/100</f>
        <v>200000</v>
      </c>
      <c r="F126" s="16">
        <v>3000</v>
      </c>
      <c r="G126" s="8" t="s">
        <v>144</v>
      </c>
    </row>
    <row r="127" spans="1:10" s="4" customFormat="1" ht="28.5" customHeight="1">
      <c r="A127" s="5" t="s">
        <v>140</v>
      </c>
      <c r="B127" s="65" t="s">
        <v>161</v>
      </c>
      <c r="C127" s="66"/>
      <c r="D127" s="9"/>
      <c r="E127" s="10"/>
      <c r="F127" s="11"/>
      <c r="G127" s="12"/>
    </row>
    <row r="128" spans="1:10" s="4" customFormat="1">
      <c r="A128" s="2"/>
      <c r="B128" s="13" t="s">
        <v>9</v>
      </c>
      <c r="C128" s="13" t="s">
        <v>10</v>
      </c>
      <c r="D128" s="14">
        <v>10</v>
      </c>
      <c r="E128" s="15">
        <f>D128*1000000*5/100</f>
        <v>500000</v>
      </c>
      <c r="F128" s="16">
        <v>3000</v>
      </c>
      <c r="G128" s="8" t="s">
        <v>144</v>
      </c>
      <c r="I128" s="48">
        <f>D128+D127</f>
        <v>10</v>
      </c>
    </row>
    <row r="129" spans="1:10" s="4" customFormat="1" ht="28.5" customHeight="1">
      <c r="A129" s="5" t="s">
        <v>141</v>
      </c>
      <c r="B129" s="65" t="s">
        <v>162</v>
      </c>
      <c r="C129" s="66"/>
      <c r="D129" s="9"/>
      <c r="E129" s="10"/>
      <c r="F129" s="11"/>
      <c r="G129" s="12"/>
    </row>
    <row r="130" spans="1:10" s="4" customFormat="1">
      <c r="A130" s="2"/>
      <c r="B130" s="13" t="s">
        <v>9</v>
      </c>
      <c r="C130" s="13" t="s">
        <v>10</v>
      </c>
      <c r="D130" s="14">
        <v>10</v>
      </c>
      <c r="E130" s="15">
        <f>D130*1000000*5/100</f>
        <v>500000</v>
      </c>
      <c r="F130" s="16">
        <v>3000</v>
      </c>
      <c r="G130" s="8" t="s">
        <v>144</v>
      </c>
      <c r="I130" s="48">
        <f>D130+D129</f>
        <v>10</v>
      </c>
    </row>
    <row r="131" spans="1:10" s="4" customFormat="1" ht="28.5" customHeight="1">
      <c r="A131" s="5" t="s">
        <v>142</v>
      </c>
      <c r="B131" s="65" t="s">
        <v>163</v>
      </c>
      <c r="C131" s="66"/>
      <c r="D131" s="9"/>
      <c r="E131" s="10"/>
      <c r="F131" s="11"/>
      <c r="G131" s="12"/>
    </row>
    <row r="132" spans="1:10" s="4" customFormat="1">
      <c r="A132" s="2"/>
      <c r="B132" s="13" t="s">
        <v>9</v>
      </c>
      <c r="C132" s="13" t="s">
        <v>10</v>
      </c>
      <c r="D132" s="57">
        <v>9.2597000000000005</v>
      </c>
      <c r="E132" s="15">
        <f>D132*1000000*5/100</f>
        <v>462985</v>
      </c>
      <c r="F132" s="16">
        <v>3000</v>
      </c>
      <c r="G132" s="8" t="s">
        <v>144</v>
      </c>
      <c r="J132" s="4">
        <f>10-0.7403</f>
        <v>9.2597000000000005</v>
      </c>
    </row>
    <row r="133" spans="1:10" s="4" customFormat="1">
      <c r="A133" s="2"/>
      <c r="B133" s="13" t="s">
        <v>12</v>
      </c>
      <c r="C133" s="13" t="s">
        <v>16</v>
      </c>
      <c r="D133" s="57">
        <v>0.74029999999999996</v>
      </c>
      <c r="E133" s="15">
        <f>D133*1000000*5/100</f>
        <v>37015</v>
      </c>
      <c r="F133" s="16">
        <v>750</v>
      </c>
      <c r="G133" s="5" t="s">
        <v>265</v>
      </c>
      <c r="I133" s="48">
        <f>D133+D132</f>
        <v>10</v>
      </c>
    </row>
    <row r="134" spans="1:10" s="4" customFormat="1" ht="28.5" customHeight="1">
      <c r="A134" s="5" t="s">
        <v>184</v>
      </c>
      <c r="B134" s="65" t="s">
        <v>164</v>
      </c>
      <c r="C134" s="66"/>
      <c r="D134" s="9"/>
      <c r="E134" s="10"/>
      <c r="F134" s="11"/>
      <c r="G134" s="12"/>
    </row>
    <row r="135" spans="1:10" s="4" customFormat="1">
      <c r="A135" s="2"/>
      <c r="B135" s="13" t="s">
        <v>9</v>
      </c>
      <c r="C135" s="13" t="s">
        <v>16</v>
      </c>
      <c r="D135" s="14">
        <v>5</v>
      </c>
      <c r="E135" s="15">
        <f>D135*1000000*5/100</f>
        <v>250000</v>
      </c>
      <c r="F135" s="16">
        <v>3000</v>
      </c>
      <c r="G135" s="8" t="s">
        <v>144</v>
      </c>
      <c r="I135" s="48">
        <f>D135+D134</f>
        <v>5</v>
      </c>
    </row>
    <row r="136" spans="1:10" s="4" customFormat="1" ht="39" customHeight="1">
      <c r="A136" s="5" t="s">
        <v>185</v>
      </c>
      <c r="B136" s="65" t="s">
        <v>165</v>
      </c>
      <c r="C136" s="66"/>
      <c r="D136" s="9"/>
      <c r="E136" s="10"/>
      <c r="F136" s="11"/>
      <c r="G136" s="12"/>
    </row>
    <row r="137" spans="1:10" s="4" customFormat="1">
      <c r="A137" s="2"/>
      <c r="B137" s="13" t="s">
        <v>9</v>
      </c>
      <c r="C137" s="13" t="s">
        <v>10</v>
      </c>
      <c r="D137" s="14">
        <v>10</v>
      </c>
      <c r="E137" s="15">
        <f>D137*1000000*5/100</f>
        <v>500000</v>
      </c>
      <c r="F137" s="16">
        <v>3000</v>
      </c>
      <c r="G137" s="8" t="s">
        <v>144</v>
      </c>
      <c r="I137" s="48">
        <f>D137+D136</f>
        <v>10</v>
      </c>
    </row>
    <row r="138" spans="1:10" s="4" customFormat="1" ht="19.5" customHeight="1">
      <c r="A138" s="5" t="s">
        <v>186</v>
      </c>
      <c r="B138" s="65" t="s">
        <v>146</v>
      </c>
      <c r="C138" s="66"/>
      <c r="D138" s="9"/>
      <c r="E138" s="10"/>
      <c r="F138" s="11"/>
      <c r="G138" s="12"/>
    </row>
    <row r="139" spans="1:10" s="4" customFormat="1">
      <c r="A139" s="2"/>
      <c r="B139" s="13" t="s">
        <v>9</v>
      </c>
      <c r="C139" s="13" t="s">
        <v>10</v>
      </c>
      <c r="D139" s="14">
        <v>9.5</v>
      </c>
      <c r="E139" s="15">
        <f>D139*1000000*5/100</f>
        <v>475000</v>
      </c>
      <c r="F139" s="16">
        <v>3000</v>
      </c>
      <c r="G139" s="8" t="s">
        <v>144</v>
      </c>
    </row>
    <row r="140" spans="1:10" s="4" customFormat="1">
      <c r="A140" s="2"/>
      <c r="B140" s="13" t="s">
        <v>12</v>
      </c>
      <c r="C140" s="13" t="s">
        <v>264</v>
      </c>
      <c r="D140" s="14">
        <v>0.5</v>
      </c>
      <c r="E140" s="15">
        <f>D140*1000000*5/100</f>
        <v>25000</v>
      </c>
      <c r="F140" s="16">
        <v>750</v>
      </c>
      <c r="G140" s="5" t="s">
        <v>265</v>
      </c>
      <c r="I140" s="48">
        <f>D140+D139</f>
        <v>10</v>
      </c>
    </row>
    <row r="141" spans="1:10" s="4" customFormat="1" ht="28.5" customHeight="1">
      <c r="A141" s="5" t="s">
        <v>187</v>
      </c>
      <c r="B141" s="65" t="s">
        <v>166</v>
      </c>
      <c r="C141" s="66"/>
      <c r="D141" s="9"/>
      <c r="E141" s="10"/>
      <c r="F141" s="11"/>
      <c r="G141" s="12"/>
    </row>
    <row r="142" spans="1:10" s="4" customFormat="1">
      <c r="A142" s="2"/>
      <c r="B142" s="13" t="s">
        <v>9</v>
      </c>
      <c r="C142" s="13" t="s">
        <v>10</v>
      </c>
      <c r="D142" s="14">
        <v>4.9720000000000004</v>
      </c>
      <c r="E142" s="15">
        <f>D142*1000000*5/100</f>
        <v>248600</v>
      </c>
      <c r="F142" s="16">
        <v>3000</v>
      </c>
      <c r="G142" s="8" t="s">
        <v>144</v>
      </c>
    </row>
    <row r="143" spans="1:10" s="4" customFormat="1">
      <c r="A143" s="2"/>
      <c r="B143" s="13" t="s">
        <v>12</v>
      </c>
      <c r="C143" s="13" t="s">
        <v>16</v>
      </c>
      <c r="D143" s="14">
        <v>2.8000000000000001E-2</v>
      </c>
      <c r="E143" s="15">
        <f>D143*1000000*5/100</f>
        <v>1400</v>
      </c>
      <c r="F143" s="16">
        <v>300</v>
      </c>
      <c r="G143" s="5" t="s">
        <v>265</v>
      </c>
      <c r="I143" s="48">
        <f>D143+D142</f>
        <v>5</v>
      </c>
    </row>
    <row r="144" spans="1:10" s="4" customFormat="1" ht="28.5" customHeight="1">
      <c r="A144" s="5" t="s">
        <v>216</v>
      </c>
      <c r="B144" s="65" t="s">
        <v>167</v>
      </c>
      <c r="C144" s="66"/>
      <c r="D144" s="9"/>
      <c r="E144" s="10"/>
      <c r="F144" s="11"/>
      <c r="G144" s="12"/>
    </row>
    <row r="145" spans="1:9" s="4" customFormat="1">
      <c r="A145" s="2"/>
      <c r="B145" s="13" t="s">
        <v>9</v>
      </c>
      <c r="C145" s="13" t="s">
        <v>10</v>
      </c>
      <c r="D145" s="14">
        <v>4</v>
      </c>
      <c r="E145" s="15">
        <f>D145*1000000*5/100</f>
        <v>200000</v>
      </c>
      <c r="F145" s="16">
        <v>3000</v>
      </c>
      <c r="G145" s="8" t="s">
        <v>144</v>
      </c>
      <c r="I145" s="48">
        <f>D145+D144</f>
        <v>4</v>
      </c>
    </row>
    <row r="146" spans="1:9" s="4" customFormat="1" ht="28.5" customHeight="1">
      <c r="A146" s="5" t="s">
        <v>217</v>
      </c>
      <c r="B146" s="65" t="s">
        <v>168</v>
      </c>
      <c r="C146" s="66"/>
      <c r="D146" s="9"/>
      <c r="E146" s="10"/>
      <c r="F146" s="11"/>
      <c r="G146" s="12"/>
    </row>
    <row r="147" spans="1:9" s="4" customFormat="1">
      <c r="A147" s="2"/>
      <c r="B147" s="13" t="s">
        <v>9</v>
      </c>
      <c r="C147" s="13" t="s">
        <v>10</v>
      </c>
      <c r="D147" s="14">
        <v>8.6240000000000006</v>
      </c>
      <c r="E147" s="15">
        <f>D147*1000000*5/100</f>
        <v>431200</v>
      </c>
      <c r="F147" s="16">
        <v>3000</v>
      </c>
      <c r="G147" s="8" t="s">
        <v>144</v>
      </c>
    </row>
    <row r="148" spans="1:9" s="4" customFormat="1">
      <c r="A148" s="2"/>
      <c r="B148" s="13" t="s">
        <v>12</v>
      </c>
      <c r="C148" s="13" t="s">
        <v>16</v>
      </c>
      <c r="D148" s="14">
        <v>1.3759999999999999</v>
      </c>
      <c r="E148" s="15">
        <f>D148*1000000*5/100</f>
        <v>68800</v>
      </c>
      <c r="F148" s="16">
        <v>3000</v>
      </c>
      <c r="G148" s="5" t="s">
        <v>265</v>
      </c>
      <c r="I148" s="48">
        <f>D148+D147</f>
        <v>10</v>
      </c>
    </row>
    <row r="149" spans="1:9" s="4" customFormat="1" ht="28.5" customHeight="1">
      <c r="A149" s="5" t="s">
        <v>218</v>
      </c>
      <c r="B149" s="65" t="s">
        <v>169</v>
      </c>
      <c r="C149" s="66"/>
      <c r="D149" s="9"/>
      <c r="E149" s="10"/>
      <c r="F149" s="11"/>
      <c r="G149" s="12"/>
    </row>
    <row r="150" spans="1:9" s="4" customFormat="1">
      <c r="A150" s="2"/>
      <c r="B150" s="13" t="s">
        <v>9</v>
      </c>
      <c r="C150" s="13" t="s">
        <v>10</v>
      </c>
      <c r="D150" s="14">
        <v>3</v>
      </c>
      <c r="E150" s="15">
        <f>D150*1000000*5/100</f>
        <v>150000</v>
      </c>
      <c r="F150" s="16">
        <v>3000</v>
      </c>
      <c r="G150" s="8" t="s">
        <v>144</v>
      </c>
      <c r="I150" s="48">
        <f>D150+D149</f>
        <v>3</v>
      </c>
    </row>
    <row r="151" spans="1:9" s="4" customFormat="1" ht="28.5" customHeight="1">
      <c r="A151" s="5" t="s">
        <v>219</v>
      </c>
      <c r="B151" s="65" t="s">
        <v>170</v>
      </c>
      <c r="C151" s="66"/>
      <c r="D151" s="9"/>
      <c r="E151" s="10"/>
      <c r="F151" s="11"/>
      <c r="G151" s="12"/>
    </row>
    <row r="152" spans="1:9" s="4" customFormat="1">
      <c r="A152" s="2"/>
      <c r="B152" s="13" t="s">
        <v>9</v>
      </c>
      <c r="C152" s="13" t="s">
        <v>10</v>
      </c>
      <c r="D152" s="14">
        <v>3</v>
      </c>
      <c r="E152" s="15">
        <f>D152*1000000*5/100</f>
        <v>150000</v>
      </c>
      <c r="F152" s="16">
        <v>3000</v>
      </c>
      <c r="G152" s="8" t="s">
        <v>144</v>
      </c>
      <c r="I152" s="48">
        <f>D152+D151</f>
        <v>3</v>
      </c>
    </row>
    <row r="153" spans="1:9" s="4" customFormat="1" ht="28.5" customHeight="1">
      <c r="A153" s="5" t="s">
        <v>220</v>
      </c>
      <c r="B153" s="65" t="s">
        <v>171</v>
      </c>
      <c r="C153" s="66"/>
      <c r="D153" s="9"/>
      <c r="E153" s="10"/>
      <c r="F153" s="11"/>
      <c r="G153" s="12"/>
    </row>
    <row r="154" spans="1:9" s="4" customFormat="1">
      <c r="A154" s="2"/>
      <c r="B154" s="13" t="s">
        <v>9</v>
      </c>
      <c r="C154" s="13" t="s">
        <v>10</v>
      </c>
      <c r="D154" s="57">
        <v>8.5343999999999998</v>
      </c>
      <c r="E154" s="15">
        <f>D154*1000000*5/100</f>
        <v>426720</v>
      </c>
      <c r="F154" s="16">
        <v>3000</v>
      </c>
      <c r="G154" s="8" t="s">
        <v>144</v>
      </c>
    </row>
    <row r="155" spans="1:9" s="4" customFormat="1">
      <c r="A155" s="2"/>
      <c r="B155" s="13" t="s">
        <v>12</v>
      </c>
      <c r="C155" s="13" t="s">
        <v>16</v>
      </c>
      <c r="D155" s="57">
        <v>1.4656</v>
      </c>
      <c r="E155" s="15">
        <f>D155*1000000*5/100</f>
        <v>73280</v>
      </c>
      <c r="F155" s="16">
        <v>3000</v>
      </c>
      <c r="G155" s="5" t="s">
        <v>265</v>
      </c>
      <c r="I155" s="48">
        <f>D155+D154</f>
        <v>10</v>
      </c>
    </row>
    <row r="156" spans="1:9" s="4" customFormat="1" ht="28.5" customHeight="1">
      <c r="A156" s="5" t="s">
        <v>221</v>
      </c>
      <c r="B156" s="65" t="s">
        <v>172</v>
      </c>
      <c r="C156" s="66"/>
      <c r="D156" s="9"/>
      <c r="E156" s="10"/>
      <c r="F156" s="11"/>
      <c r="G156" s="12"/>
    </row>
    <row r="157" spans="1:9" s="4" customFormat="1">
      <c r="A157" s="2"/>
      <c r="B157" s="13" t="s">
        <v>9</v>
      </c>
      <c r="C157" s="13" t="s">
        <v>10</v>
      </c>
      <c r="D157" s="14">
        <v>8.6080000000000005</v>
      </c>
      <c r="E157" s="15">
        <f>D157*1000000*5/100</f>
        <v>430400</v>
      </c>
      <c r="F157" s="16">
        <v>3000</v>
      </c>
      <c r="G157" s="8" t="s">
        <v>144</v>
      </c>
    </row>
    <row r="158" spans="1:9" s="4" customFormat="1">
      <c r="A158" s="2"/>
      <c r="B158" s="13" t="s">
        <v>12</v>
      </c>
      <c r="C158" s="13" t="s">
        <v>16</v>
      </c>
      <c r="D158" s="14">
        <v>1.3919999999999999</v>
      </c>
      <c r="E158" s="15">
        <f>D158*1000000*5/100</f>
        <v>69600</v>
      </c>
      <c r="F158" s="16">
        <v>3000</v>
      </c>
      <c r="G158" s="5" t="s">
        <v>265</v>
      </c>
      <c r="I158" s="48">
        <f>D158+D157</f>
        <v>10</v>
      </c>
    </row>
    <row r="159" spans="1:9" s="4" customFormat="1" ht="28.5" customHeight="1">
      <c r="A159" s="5" t="s">
        <v>222</v>
      </c>
      <c r="B159" s="65" t="s">
        <v>235</v>
      </c>
      <c r="C159" s="66"/>
      <c r="D159" s="9"/>
      <c r="E159" s="10"/>
      <c r="F159" s="11"/>
      <c r="G159" s="12"/>
    </row>
    <row r="160" spans="1:9" s="4" customFormat="1">
      <c r="A160" s="2"/>
      <c r="B160" s="13" t="s">
        <v>9</v>
      </c>
      <c r="C160" s="13" t="s">
        <v>201</v>
      </c>
      <c r="D160" s="14">
        <v>11.5</v>
      </c>
      <c r="E160" s="15">
        <f>D160*1000000*5/100</f>
        <v>575000</v>
      </c>
      <c r="F160" s="16">
        <v>3000</v>
      </c>
      <c r="G160" s="8" t="s">
        <v>144</v>
      </c>
      <c r="I160" s="48">
        <f>D160+D159</f>
        <v>11.5</v>
      </c>
    </row>
    <row r="161" spans="1:10" s="4" customFormat="1" ht="28.5" customHeight="1">
      <c r="A161" s="5" t="s">
        <v>223</v>
      </c>
      <c r="B161" s="65" t="s">
        <v>237</v>
      </c>
      <c r="C161" s="66"/>
      <c r="D161" s="9"/>
      <c r="E161" s="10"/>
      <c r="F161" s="11"/>
      <c r="G161" s="12"/>
    </row>
    <row r="162" spans="1:10" s="4" customFormat="1">
      <c r="A162" s="2"/>
      <c r="B162" s="13" t="s">
        <v>9</v>
      </c>
      <c r="C162" s="13" t="s">
        <v>201</v>
      </c>
      <c r="D162" s="14">
        <v>12.5</v>
      </c>
      <c r="E162" s="15">
        <f>D162*1000000*5/100</f>
        <v>625000</v>
      </c>
      <c r="F162" s="16">
        <v>3000</v>
      </c>
      <c r="G162" s="8" t="s">
        <v>144</v>
      </c>
      <c r="I162" s="48">
        <f>D162+D161</f>
        <v>12.5</v>
      </c>
    </row>
    <row r="163" spans="1:10" s="4" customFormat="1" ht="28.5" customHeight="1">
      <c r="A163" s="5" t="s">
        <v>224</v>
      </c>
      <c r="B163" s="65" t="s">
        <v>239</v>
      </c>
      <c r="C163" s="66"/>
      <c r="D163" s="9"/>
      <c r="E163" s="10"/>
      <c r="F163" s="11"/>
      <c r="G163" s="12"/>
    </row>
    <row r="164" spans="1:10" s="4" customFormat="1">
      <c r="A164" s="2"/>
      <c r="B164" s="13" t="s">
        <v>9</v>
      </c>
      <c r="C164" s="13" t="s">
        <v>10</v>
      </c>
      <c r="D164" s="57">
        <v>1.7647999999999999</v>
      </c>
      <c r="E164" s="15">
        <f>D164*1000000*5/100</f>
        <v>88240</v>
      </c>
      <c r="F164" s="16">
        <v>3000</v>
      </c>
      <c r="G164" s="8" t="s">
        <v>144</v>
      </c>
      <c r="I164" s="48">
        <f>D164+D163</f>
        <v>1.7647999999999999</v>
      </c>
    </row>
    <row r="165" spans="1:10" s="4" customFormat="1">
      <c r="A165" s="2"/>
      <c r="B165" s="13" t="s">
        <v>12</v>
      </c>
      <c r="C165" s="13" t="s">
        <v>16</v>
      </c>
      <c r="D165" s="63">
        <v>0.23519999999999999</v>
      </c>
      <c r="E165" s="15">
        <f>D165*1000000*5/100</f>
        <v>11760</v>
      </c>
      <c r="F165" s="16">
        <v>500</v>
      </c>
      <c r="G165" s="5" t="s">
        <v>196</v>
      </c>
      <c r="I165" s="64">
        <f>D165+D164</f>
        <v>2</v>
      </c>
    </row>
    <row r="166" spans="1:10" s="4" customFormat="1" ht="28.5" customHeight="1">
      <c r="A166" s="5" t="s">
        <v>225</v>
      </c>
      <c r="B166" s="65" t="s">
        <v>155</v>
      </c>
      <c r="C166" s="66"/>
      <c r="D166" s="9"/>
      <c r="E166" s="10"/>
      <c r="F166" s="11"/>
      <c r="G166" s="12"/>
    </row>
    <row r="167" spans="1:10" s="4" customFormat="1">
      <c r="A167" s="2"/>
      <c r="B167" s="13" t="s">
        <v>9</v>
      </c>
      <c r="C167" s="13" t="s">
        <v>10</v>
      </c>
      <c r="D167" s="14">
        <v>2.81</v>
      </c>
      <c r="E167" s="15">
        <f>D167*1000000*5/100</f>
        <v>140500</v>
      </c>
      <c r="F167" s="16">
        <v>3000</v>
      </c>
      <c r="G167" s="8" t="s">
        <v>144</v>
      </c>
    </row>
    <row r="168" spans="1:10" s="4" customFormat="1">
      <c r="A168" s="2"/>
      <c r="B168" s="13" t="s">
        <v>12</v>
      </c>
      <c r="C168" s="13" t="s">
        <v>16</v>
      </c>
      <c r="D168" s="14">
        <v>0.19</v>
      </c>
      <c r="E168" s="15">
        <f>D168*1000000*5/100</f>
        <v>9500</v>
      </c>
      <c r="F168" s="16">
        <v>300</v>
      </c>
      <c r="G168" s="5" t="s">
        <v>196</v>
      </c>
      <c r="I168" s="48">
        <f>D168+D167</f>
        <v>3</v>
      </c>
      <c r="J168" s="48">
        <f>D168+D167</f>
        <v>3</v>
      </c>
    </row>
    <row r="169" spans="1:10" s="4" customFormat="1" ht="28.5" customHeight="1">
      <c r="A169" s="5" t="s">
        <v>226</v>
      </c>
      <c r="B169" s="65" t="s">
        <v>95</v>
      </c>
      <c r="C169" s="67"/>
      <c r="D169" s="9"/>
      <c r="E169" s="10"/>
      <c r="F169" s="11"/>
      <c r="G169" s="12"/>
    </row>
    <row r="170" spans="1:10" s="4" customFormat="1">
      <c r="A170" s="2"/>
      <c r="B170" s="13" t="s">
        <v>9</v>
      </c>
      <c r="C170" s="13" t="s">
        <v>10</v>
      </c>
      <c r="D170" s="14">
        <v>4.8109999999999999</v>
      </c>
      <c r="E170" s="15">
        <f>D170*1000000*5/100</f>
        <v>240550</v>
      </c>
      <c r="F170" s="16">
        <v>3000</v>
      </c>
      <c r="G170" s="8" t="s">
        <v>144</v>
      </c>
    </row>
    <row r="171" spans="1:10" s="4" customFormat="1" ht="28.5" customHeight="1">
      <c r="A171" s="5" t="s">
        <v>227</v>
      </c>
      <c r="B171" s="65" t="s">
        <v>96</v>
      </c>
      <c r="C171" s="67"/>
      <c r="D171" s="9"/>
      <c r="E171" s="10"/>
      <c r="F171" s="11"/>
      <c r="G171" s="12"/>
    </row>
    <row r="172" spans="1:10" s="4" customFormat="1">
      <c r="A172" s="2"/>
      <c r="B172" s="13" t="s">
        <v>9</v>
      </c>
      <c r="C172" s="13" t="s">
        <v>10</v>
      </c>
      <c r="D172" s="14">
        <v>4.8109999999999999</v>
      </c>
      <c r="E172" s="15">
        <f>D172*1000000*5/100</f>
        <v>240550</v>
      </c>
      <c r="F172" s="16">
        <v>3000</v>
      </c>
      <c r="G172" s="8" t="s">
        <v>144</v>
      </c>
    </row>
    <row r="173" spans="1:10" s="4" customFormat="1" ht="28.5" customHeight="1">
      <c r="A173" s="5" t="s">
        <v>228</v>
      </c>
      <c r="B173" s="65" t="s">
        <v>173</v>
      </c>
      <c r="C173" s="67"/>
      <c r="D173" s="9"/>
      <c r="E173" s="10"/>
      <c r="F173" s="11"/>
      <c r="G173" s="12"/>
    </row>
    <row r="174" spans="1:10" s="4" customFormat="1">
      <c r="A174" s="2"/>
      <c r="B174" s="13" t="s">
        <v>9</v>
      </c>
      <c r="C174" s="13" t="s">
        <v>10</v>
      </c>
      <c r="D174" s="14">
        <v>5</v>
      </c>
      <c r="E174" s="15">
        <f>D174*1000000*5/100</f>
        <v>250000</v>
      </c>
      <c r="F174" s="16">
        <v>3000</v>
      </c>
      <c r="G174" s="8" t="s">
        <v>144</v>
      </c>
      <c r="I174" s="48">
        <f>D174+D173</f>
        <v>5</v>
      </c>
    </row>
    <row r="175" spans="1:10" s="4" customFormat="1" ht="28.5" customHeight="1">
      <c r="A175" s="5" t="s">
        <v>229</v>
      </c>
      <c r="B175" s="65" t="s">
        <v>145</v>
      </c>
      <c r="C175" s="66"/>
      <c r="D175" s="9"/>
      <c r="E175" s="10"/>
      <c r="F175" s="11"/>
      <c r="G175" s="12"/>
    </row>
    <row r="176" spans="1:10" s="4" customFormat="1">
      <c r="A176" s="2"/>
      <c r="B176" s="13" t="s">
        <v>9</v>
      </c>
      <c r="C176" s="13" t="s">
        <v>10</v>
      </c>
      <c r="D176" s="14">
        <v>20</v>
      </c>
      <c r="E176" s="15">
        <f>D176*1000000*5/100</f>
        <v>1000000</v>
      </c>
      <c r="F176" s="16">
        <v>3000</v>
      </c>
      <c r="G176" s="8" t="s">
        <v>144</v>
      </c>
      <c r="I176" s="48">
        <f>D176+D175</f>
        <v>20</v>
      </c>
    </row>
    <row r="177" spans="1:10" s="4" customFormat="1" ht="28.5" customHeight="1">
      <c r="A177" s="5" t="s">
        <v>230</v>
      </c>
      <c r="B177" s="65" t="s">
        <v>151</v>
      </c>
      <c r="C177" s="66"/>
      <c r="D177" s="9"/>
      <c r="E177" s="10"/>
      <c r="F177" s="11"/>
      <c r="G177" s="12"/>
    </row>
    <row r="178" spans="1:10" s="4" customFormat="1">
      <c r="A178" s="2"/>
      <c r="B178" s="13" t="s">
        <v>9</v>
      </c>
      <c r="C178" s="13" t="s">
        <v>10</v>
      </c>
      <c r="D178" s="14">
        <v>3.5</v>
      </c>
      <c r="E178" s="15">
        <f>D178*1000000*5/100</f>
        <v>175000</v>
      </c>
      <c r="F178" s="16">
        <v>3000</v>
      </c>
      <c r="G178" s="8" t="s">
        <v>144</v>
      </c>
      <c r="I178" s="48">
        <f>D178+D177</f>
        <v>3.5</v>
      </c>
    </row>
    <row r="179" spans="1:10" s="4" customFormat="1" ht="21" customHeight="1">
      <c r="A179" s="5" t="s">
        <v>231</v>
      </c>
      <c r="B179" s="65" t="s">
        <v>149</v>
      </c>
      <c r="C179" s="66"/>
      <c r="D179" s="9"/>
      <c r="E179" s="10"/>
      <c r="F179" s="11"/>
      <c r="G179" s="12"/>
    </row>
    <row r="180" spans="1:10" s="4" customFormat="1">
      <c r="A180" s="2"/>
      <c r="B180" s="13" t="s">
        <v>9</v>
      </c>
      <c r="C180" s="13" t="s">
        <v>10</v>
      </c>
      <c r="D180" s="14">
        <v>9.64</v>
      </c>
      <c r="E180" s="15">
        <f>D180*1000000*5/100</f>
        <v>482000</v>
      </c>
      <c r="F180" s="16">
        <v>3000</v>
      </c>
      <c r="G180" s="8" t="s">
        <v>144</v>
      </c>
    </row>
    <row r="181" spans="1:10" s="4" customFormat="1">
      <c r="A181" s="2"/>
      <c r="B181" s="13" t="s">
        <v>12</v>
      </c>
      <c r="C181" s="13" t="s">
        <v>16</v>
      </c>
      <c r="D181" s="14">
        <v>0.26500000000000001</v>
      </c>
      <c r="E181" s="15">
        <f>D181*1000000*5/100</f>
        <v>13250</v>
      </c>
      <c r="F181" s="16">
        <v>500</v>
      </c>
      <c r="G181" s="5" t="s">
        <v>196</v>
      </c>
      <c r="J181" s="48"/>
    </row>
    <row r="182" spans="1:10" s="4" customFormat="1">
      <c r="A182" s="2"/>
      <c r="B182" s="13" t="s">
        <v>55</v>
      </c>
      <c r="C182" s="13" t="s">
        <v>147</v>
      </c>
      <c r="D182" s="14">
        <v>9.5000000000000001E-2</v>
      </c>
      <c r="E182" s="15">
        <f>D182*1000000*5/100</f>
        <v>4750</v>
      </c>
      <c r="F182" s="16">
        <v>300</v>
      </c>
      <c r="G182" s="5" t="s">
        <v>196</v>
      </c>
      <c r="I182" s="48">
        <f>D182+D181+D180</f>
        <v>10</v>
      </c>
      <c r="J182" s="48">
        <f>10-0.095-0.265</f>
        <v>9.6399999999999988</v>
      </c>
    </row>
    <row r="183" spans="1:10" s="4" customFormat="1" ht="21" customHeight="1">
      <c r="A183" s="5" t="s">
        <v>232</v>
      </c>
      <c r="B183" s="65" t="s">
        <v>174</v>
      </c>
      <c r="C183" s="66"/>
      <c r="D183" s="9"/>
      <c r="E183" s="10"/>
      <c r="F183" s="11"/>
      <c r="G183" s="12"/>
    </row>
    <row r="184" spans="1:10" s="4" customFormat="1">
      <c r="A184" s="2"/>
      <c r="B184" s="13" t="s">
        <v>9</v>
      </c>
      <c r="C184" s="13" t="s">
        <v>10</v>
      </c>
      <c r="D184" s="14">
        <v>4.5049999999999999</v>
      </c>
      <c r="E184" s="15">
        <f>D184*1000000*5/100</f>
        <v>225250</v>
      </c>
      <c r="F184" s="16">
        <v>3000</v>
      </c>
      <c r="G184" s="8" t="s">
        <v>144</v>
      </c>
    </row>
    <row r="185" spans="1:10" s="4" customFormat="1">
      <c r="A185" s="2"/>
      <c r="B185" s="13" t="s">
        <v>12</v>
      </c>
      <c r="C185" s="13" t="s">
        <v>16</v>
      </c>
      <c r="D185" s="14">
        <v>0.495</v>
      </c>
      <c r="E185" s="15">
        <f>D185*1000000*5/100</f>
        <v>24750</v>
      </c>
      <c r="F185" s="16">
        <v>500</v>
      </c>
      <c r="G185" s="5" t="s">
        <v>265</v>
      </c>
      <c r="I185" s="48">
        <f>D185+D184</f>
        <v>5</v>
      </c>
    </row>
    <row r="186" spans="1:10" s="4" customFormat="1" ht="18.75" customHeight="1">
      <c r="A186" s="5" t="s">
        <v>233</v>
      </c>
      <c r="B186" s="65" t="s">
        <v>175</v>
      </c>
      <c r="C186" s="66"/>
      <c r="D186" s="9"/>
      <c r="E186" s="10"/>
      <c r="F186" s="11"/>
      <c r="G186" s="12"/>
    </row>
    <row r="187" spans="1:10" s="4" customFormat="1">
      <c r="A187" s="2"/>
      <c r="B187" s="13" t="s">
        <v>9</v>
      </c>
      <c r="C187" s="13" t="s">
        <v>10</v>
      </c>
      <c r="D187" s="14">
        <v>9</v>
      </c>
      <c r="E187" s="15">
        <f>D187*1000000*5/100</f>
        <v>450000</v>
      </c>
      <c r="F187" s="16">
        <v>3000</v>
      </c>
      <c r="G187" s="8" t="s">
        <v>144</v>
      </c>
      <c r="I187" s="48">
        <f>D187+D186</f>
        <v>9</v>
      </c>
    </row>
    <row r="188" spans="1:10" s="4" customFormat="1">
      <c r="A188" s="2"/>
      <c r="B188" s="13" t="s">
        <v>12</v>
      </c>
      <c r="C188" s="13" t="s">
        <v>16</v>
      </c>
      <c r="D188" s="14">
        <v>1</v>
      </c>
      <c r="E188" s="15">
        <f>D188*1000000*5/100</f>
        <v>50000</v>
      </c>
      <c r="F188" s="16">
        <v>3000</v>
      </c>
      <c r="G188" s="5" t="s">
        <v>265</v>
      </c>
      <c r="I188" s="48">
        <f>D188+D187</f>
        <v>10</v>
      </c>
    </row>
    <row r="189" spans="1:10" s="4" customFormat="1" ht="28.5" customHeight="1">
      <c r="A189" s="5" t="s">
        <v>234</v>
      </c>
      <c r="B189" s="65" t="s">
        <v>176</v>
      </c>
      <c r="C189" s="66"/>
      <c r="D189" s="9"/>
      <c r="E189" s="10"/>
      <c r="F189" s="11"/>
      <c r="G189" s="12"/>
    </row>
    <row r="190" spans="1:10" s="4" customFormat="1">
      <c r="A190" s="2"/>
      <c r="B190" s="13" t="s">
        <v>9</v>
      </c>
      <c r="C190" s="13" t="s">
        <v>10</v>
      </c>
      <c r="D190" s="14">
        <v>2</v>
      </c>
      <c r="E190" s="15">
        <f>D190*1000000*5/100</f>
        <v>100000</v>
      </c>
      <c r="F190" s="16">
        <v>3000</v>
      </c>
      <c r="G190" s="8" t="s">
        <v>144</v>
      </c>
      <c r="I190" s="48">
        <f>D190+D189</f>
        <v>2</v>
      </c>
    </row>
    <row r="191" spans="1:10" s="4" customFormat="1" ht="39.75" customHeight="1">
      <c r="A191" s="5" t="s">
        <v>236</v>
      </c>
      <c r="B191" s="65" t="s">
        <v>177</v>
      </c>
      <c r="C191" s="66"/>
      <c r="D191" s="9"/>
      <c r="E191" s="10"/>
      <c r="F191" s="11"/>
      <c r="G191" s="12"/>
    </row>
    <row r="192" spans="1:10" s="4" customFormat="1">
      <c r="A192" s="2"/>
      <c r="B192" s="13" t="s">
        <v>9</v>
      </c>
      <c r="C192" s="13" t="s">
        <v>201</v>
      </c>
      <c r="D192" s="14">
        <v>3.5</v>
      </c>
      <c r="E192" s="15">
        <f>D192*1000000*5/100</f>
        <v>175000</v>
      </c>
      <c r="F192" s="16">
        <v>3000</v>
      </c>
      <c r="G192" s="8" t="s">
        <v>144</v>
      </c>
    </row>
    <row r="193" spans="1:9" s="4" customFormat="1">
      <c r="A193" s="2"/>
      <c r="B193" s="13" t="s">
        <v>12</v>
      </c>
      <c r="C193" s="13" t="s">
        <v>16</v>
      </c>
      <c r="D193" s="14">
        <v>0.5</v>
      </c>
      <c r="E193" s="15">
        <f>D193*1000000*5/100</f>
        <v>25000</v>
      </c>
      <c r="F193" s="16">
        <v>500</v>
      </c>
      <c r="G193" s="5" t="s">
        <v>265</v>
      </c>
      <c r="I193" s="48">
        <f>D193+D192</f>
        <v>4</v>
      </c>
    </row>
    <row r="194" spans="1:9" s="4" customFormat="1">
      <c r="A194" s="5" t="s">
        <v>238</v>
      </c>
      <c r="B194" s="65" t="s">
        <v>178</v>
      </c>
      <c r="C194" s="66"/>
      <c r="D194" s="9"/>
      <c r="E194" s="10"/>
      <c r="F194" s="11"/>
      <c r="G194" s="12"/>
    </row>
    <row r="195" spans="1:9" s="4" customFormat="1">
      <c r="A195" s="2"/>
      <c r="B195" s="13" t="s">
        <v>9</v>
      </c>
      <c r="C195" s="13" t="s">
        <v>201</v>
      </c>
      <c r="D195" s="14">
        <v>5</v>
      </c>
      <c r="E195" s="15">
        <f>D195*1000000*5/100</f>
        <v>250000</v>
      </c>
      <c r="F195" s="16">
        <v>3000</v>
      </c>
      <c r="G195" s="8" t="s">
        <v>144</v>
      </c>
      <c r="I195" s="48">
        <f>D195+D194</f>
        <v>5</v>
      </c>
    </row>
    <row r="196" spans="1:9" s="4" customFormat="1" ht="24.75" customHeight="1">
      <c r="A196" s="5" t="s">
        <v>240</v>
      </c>
      <c r="B196" s="65" t="s">
        <v>179</v>
      </c>
      <c r="C196" s="66"/>
      <c r="D196" s="9"/>
      <c r="E196" s="10"/>
      <c r="F196" s="11"/>
      <c r="G196" s="12"/>
    </row>
    <row r="197" spans="1:9" s="4" customFormat="1">
      <c r="A197" s="2"/>
      <c r="B197" s="13" t="s">
        <v>9</v>
      </c>
      <c r="C197" s="13" t="s">
        <v>201</v>
      </c>
      <c r="D197" s="57">
        <v>5.6723999999999997</v>
      </c>
      <c r="E197" s="15">
        <f>D197*1000000*5/100</f>
        <v>283620</v>
      </c>
      <c r="F197" s="16">
        <v>3000</v>
      </c>
      <c r="G197" s="8" t="s">
        <v>144</v>
      </c>
    </row>
    <row r="198" spans="1:9" s="4" customFormat="1">
      <c r="A198" s="2"/>
      <c r="B198" s="13" t="s">
        <v>12</v>
      </c>
      <c r="C198" s="13" t="s">
        <v>16</v>
      </c>
      <c r="D198" s="57">
        <v>1</v>
      </c>
      <c r="E198" s="15">
        <f>D198*1000000*5/100</f>
        <v>50000</v>
      </c>
      <c r="F198" s="16" t="s">
        <v>282</v>
      </c>
      <c r="G198" s="5" t="s">
        <v>265</v>
      </c>
      <c r="I198" s="48">
        <f>D198+D197</f>
        <v>6.6723999999999997</v>
      </c>
    </row>
    <row r="199" spans="1:9" s="4" customFormat="1" ht="28.5" customHeight="1">
      <c r="A199" s="5" t="s">
        <v>241</v>
      </c>
      <c r="B199" s="65" t="s">
        <v>97</v>
      </c>
      <c r="C199" s="67"/>
      <c r="D199" s="9"/>
      <c r="E199" s="10"/>
      <c r="F199" s="11"/>
      <c r="G199" s="12"/>
    </row>
    <row r="200" spans="1:9" s="4" customFormat="1">
      <c r="A200" s="2"/>
      <c r="B200" s="13" t="s">
        <v>9</v>
      </c>
      <c r="C200" s="13" t="s">
        <v>10</v>
      </c>
      <c r="D200" s="14">
        <v>4.8109999999999999</v>
      </c>
      <c r="E200" s="15">
        <f>D200*1000000*5/100</f>
        <v>240550</v>
      </c>
      <c r="F200" s="16">
        <v>3000</v>
      </c>
      <c r="G200" s="8" t="s">
        <v>144</v>
      </c>
    </row>
    <row r="201" spans="1:9" s="4" customFormat="1" ht="28.5" customHeight="1">
      <c r="A201" s="5" t="s">
        <v>242</v>
      </c>
      <c r="B201" s="65" t="s">
        <v>292</v>
      </c>
      <c r="C201" s="66"/>
      <c r="D201" s="9"/>
      <c r="E201" s="10"/>
      <c r="F201" s="11"/>
      <c r="G201" s="12"/>
    </row>
    <row r="202" spans="1:9" s="4" customFormat="1">
      <c r="A202" s="2"/>
      <c r="B202" s="13" t="s">
        <v>9</v>
      </c>
      <c r="C202" s="13" t="s">
        <v>10</v>
      </c>
      <c r="D202" s="14">
        <v>7.5</v>
      </c>
      <c r="E202" s="15">
        <f>D202*1000000*5/100</f>
        <v>375000</v>
      </c>
      <c r="F202" s="16">
        <v>3000</v>
      </c>
      <c r="G202" s="8" t="s">
        <v>144</v>
      </c>
      <c r="I202" s="48">
        <f>D202+D201</f>
        <v>7.5</v>
      </c>
    </row>
    <row r="203" spans="1:9" s="4" customFormat="1">
      <c r="A203" s="2"/>
      <c r="B203" s="13" t="s">
        <v>12</v>
      </c>
      <c r="C203" s="13" t="s">
        <v>16</v>
      </c>
      <c r="D203" s="14">
        <v>0.5</v>
      </c>
      <c r="E203" s="15">
        <f>D203*1000000*5/100</f>
        <v>25000</v>
      </c>
      <c r="F203" s="16">
        <v>3000</v>
      </c>
      <c r="G203" s="8" t="s">
        <v>144</v>
      </c>
      <c r="I203" s="48">
        <f>D203+D202</f>
        <v>8</v>
      </c>
    </row>
    <row r="204" spans="1:9" s="4" customFormat="1" ht="28.5" customHeight="1">
      <c r="A204" s="5" t="s">
        <v>243</v>
      </c>
      <c r="B204" s="65" t="s">
        <v>181</v>
      </c>
      <c r="C204" s="66"/>
      <c r="D204" s="9"/>
      <c r="E204" s="10"/>
      <c r="F204" s="11"/>
      <c r="G204" s="12"/>
    </row>
    <row r="205" spans="1:9" s="4" customFormat="1">
      <c r="A205" s="2"/>
      <c r="B205" s="13" t="s">
        <v>9</v>
      </c>
      <c r="C205" s="13" t="s">
        <v>10</v>
      </c>
      <c r="D205" s="14">
        <v>2</v>
      </c>
      <c r="E205" s="15">
        <f>D205*1000000*5/100</f>
        <v>100000</v>
      </c>
      <c r="F205" s="16">
        <v>3000</v>
      </c>
      <c r="G205" s="8" t="s">
        <v>144</v>
      </c>
      <c r="I205" s="48">
        <f>D205+D204</f>
        <v>2</v>
      </c>
    </row>
    <row r="206" spans="1:9" s="4" customFormat="1" ht="28.5" customHeight="1">
      <c r="A206" s="5" t="s">
        <v>244</v>
      </c>
      <c r="B206" s="65" t="s">
        <v>278</v>
      </c>
      <c r="C206" s="66"/>
      <c r="D206" s="9"/>
      <c r="E206" s="10"/>
      <c r="F206" s="11"/>
      <c r="G206" s="12"/>
    </row>
    <row r="207" spans="1:9" s="4" customFormat="1">
      <c r="A207" s="2"/>
      <c r="B207" s="13" t="s">
        <v>9</v>
      </c>
      <c r="C207" s="13" t="s">
        <v>10</v>
      </c>
      <c r="D207" s="14">
        <v>4.5</v>
      </c>
      <c r="E207" s="15">
        <f>D207*1000000*5/100</f>
        <v>225000</v>
      </c>
      <c r="F207" s="16">
        <v>3000</v>
      </c>
      <c r="G207" s="8" t="s">
        <v>144</v>
      </c>
      <c r="I207" s="48">
        <f>D207+D206</f>
        <v>4.5</v>
      </c>
    </row>
    <row r="208" spans="1:9" s="4" customFormat="1" ht="28.5" customHeight="1">
      <c r="A208" s="5" t="s">
        <v>245</v>
      </c>
      <c r="B208" s="65" t="s">
        <v>153</v>
      </c>
      <c r="C208" s="66"/>
      <c r="D208" s="9"/>
      <c r="E208" s="10"/>
      <c r="F208" s="11"/>
      <c r="G208" s="12"/>
    </row>
    <row r="209" spans="1:9" s="4" customFormat="1">
      <c r="A209" s="2"/>
      <c r="B209" s="13" t="s">
        <v>9</v>
      </c>
      <c r="C209" s="13" t="s">
        <v>10</v>
      </c>
      <c r="D209" s="14">
        <v>2</v>
      </c>
      <c r="E209" s="15">
        <f>D209*1000000*5/100</f>
        <v>100000</v>
      </c>
      <c r="F209" s="16">
        <v>3000</v>
      </c>
      <c r="G209" s="8" t="s">
        <v>144</v>
      </c>
      <c r="I209" s="48">
        <f>D209+D208</f>
        <v>2</v>
      </c>
    </row>
    <row r="210" spans="1:9" s="4" customFormat="1" ht="28.5" customHeight="1">
      <c r="A210" s="5" t="s">
        <v>246</v>
      </c>
      <c r="B210" s="65" t="s">
        <v>150</v>
      </c>
      <c r="C210" s="66"/>
      <c r="D210" s="9"/>
      <c r="E210" s="10"/>
      <c r="F210" s="11"/>
      <c r="G210" s="12"/>
    </row>
    <row r="211" spans="1:9" s="4" customFormat="1">
      <c r="A211" s="2"/>
      <c r="B211" s="50" t="s">
        <v>9</v>
      </c>
      <c r="C211" s="13" t="s">
        <v>10</v>
      </c>
      <c r="D211" s="14">
        <v>1.5</v>
      </c>
      <c r="E211" s="15">
        <f>D211*1000000*5/100</f>
        <v>75000</v>
      </c>
      <c r="F211" s="16">
        <v>3000</v>
      </c>
      <c r="G211" s="8" t="s">
        <v>144</v>
      </c>
      <c r="I211" s="48">
        <f>D211+D210</f>
        <v>1.5</v>
      </c>
    </row>
    <row r="212" spans="1:9" s="4" customFormat="1" ht="28.5" customHeight="1">
      <c r="A212" s="5" t="s">
        <v>247</v>
      </c>
      <c r="B212" s="65" t="s">
        <v>152</v>
      </c>
      <c r="C212" s="66"/>
      <c r="D212" s="9"/>
      <c r="E212" s="10"/>
      <c r="F212" s="11"/>
      <c r="G212" s="12"/>
    </row>
    <row r="213" spans="1:9" s="4" customFormat="1">
      <c r="A213" s="2"/>
      <c r="B213" s="13" t="s">
        <v>9</v>
      </c>
      <c r="C213" s="13" t="s">
        <v>10</v>
      </c>
      <c r="D213" s="14">
        <v>2</v>
      </c>
      <c r="E213" s="15">
        <f>D213*1000000*5/100</f>
        <v>100000</v>
      </c>
      <c r="F213" s="16">
        <v>3000</v>
      </c>
      <c r="G213" s="8" t="s">
        <v>144</v>
      </c>
      <c r="I213" s="48">
        <f>D213+D212</f>
        <v>2</v>
      </c>
    </row>
    <row r="214" spans="1:9" s="4" customFormat="1">
      <c r="A214" s="5" t="s">
        <v>248</v>
      </c>
      <c r="B214" s="65" t="s">
        <v>183</v>
      </c>
      <c r="C214" s="66"/>
      <c r="D214" s="9"/>
      <c r="E214" s="10"/>
      <c r="F214" s="11"/>
      <c r="G214" s="12"/>
    </row>
    <row r="215" spans="1:9" s="4" customFormat="1">
      <c r="A215" s="2"/>
      <c r="B215" s="13" t="s">
        <v>9</v>
      </c>
      <c r="C215" s="13" t="s">
        <v>10</v>
      </c>
      <c r="D215" s="57">
        <v>1.4</v>
      </c>
      <c r="E215" s="15">
        <f>D215*1000000*5/100</f>
        <v>70000</v>
      </c>
      <c r="F215" s="16">
        <v>3000</v>
      </c>
      <c r="G215" s="8" t="s">
        <v>144</v>
      </c>
    </row>
    <row r="216" spans="1:9" s="4" customFormat="1">
      <c r="A216" s="2"/>
      <c r="B216" s="13" t="s">
        <v>12</v>
      </c>
      <c r="C216" s="13" t="s">
        <v>16</v>
      </c>
      <c r="D216" s="57">
        <v>0.19220000000000001</v>
      </c>
      <c r="E216" s="15">
        <f>D216*1000000*5/100</f>
        <v>9610</v>
      </c>
      <c r="F216" s="16">
        <v>300</v>
      </c>
      <c r="G216" s="5" t="s">
        <v>265</v>
      </c>
      <c r="I216" s="48">
        <f>D216+D215</f>
        <v>1.5921999999999998</v>
      </c>
    </row>
    <row r="217" spans="1:9" s="4" customFormat="1">
      <c r="A217" s="5" t="s">
        <v>249</v>
      </c>
      <c r="B217" s="65" t="s">
        <v>154</v>
      </c>
      <c r="C217" s="66"/>
      <c r="D217" s="9"/>
      <c r="E217" s="10"/>
      <c r="F217" s="11"/>
      <c r="G217" s="12"/>
    </row>
    <row r="218" spans="1:9" s="4" customFormat="1">
      <c r="A218" s="2"/>
      <c r="B218" s="13" t="s">
        <v>9</v>
      </c>
      <c r="C218" s="13" t="s">
        <v>10</v>
      </c>
      <c r="D218" s="14">
        <v>2</v>
      </c>
      <c r="E218" s="15">
        <f>D218*1000000*5/100</f>
        <v>100000</v>
      </c>
      <c r="F218" s="16">
        <v>3000</v>
      </c>
      <c r="G218" s="8" t="s">
        <v>144</v>
      </c>
      <c r="I218" s="48">
        <f>D218+D217</f>
        <v>2</v>
      </c>
    </row>
    <row r="219" spans="1:9" s="4" customFormat="1">
      <c r="A219" s="5" t="s">
        <v>250</v>
      </c>
      <c r="B219" s="65" t="s">
        <v>98</v>
      </c>
      <c r="C219" s="67"/>
      <c r="D219" s="9"/>
      <c r="E219" s="10"/>
      <c r="F219" s="11"/>
      <c r="G219" s="12"/>
    </row>
    <row r="220" spans="1:9" s="4" customFormat="1">
      <c r="A220" s="2"/>
      <c r="B220" s="13" t="s">
        <v>9</v>
      </c>
      <c r="C220" s="13" t="s">
        <v>10</v>
      </c>
      <c r="D220" s="14">
        <v>2.5</v>
      </c>
      <c r="E220" s="15">
        <f>D220*1000000*5/100</f>
        <v>125000</v>
      </c>
      <c r="F220" s="16">
        <v>3000</v>
      </c>
      <c r="G220" s="8" t="s">
        <v>144</v>
      </c>
      <c r="I220" s="48">
        <f>D220+D219</f>
        <v>2.5</v>
      </c>
    </row>
    <row r="221" spans="1:9" s="4" customFormat="1" ht="28.5" customHeight="1">
      <c r="A221" s="5" t="s">
        <v>251</v>
      </c>
      <c r="B221" s="65" t="s">
        <v>197</v>
      </c>
      <c r="C221" s="67"/>
      <c r="D221" s="9"/>
      <c r="E221" s="10"/>
      <c r="F221" s="11"/>
      <c r="G221" s="12"/>
    </row>
    <row r="222" spans="1:9" s="4" customFormat="1">
      <c r="A222" s="2"/>
      <c r="B222" s="13" t="s">
        <v>9</v>
      </c>
      <c r="C222" s="13" t="s">
        <v>10</v>
      </c>
      <c r="D222" s="14">
        <v>1.5</v>
      </c>
      <c r="E222" s="15">
        <f>D222*1000000*5/100</f>
        <v>75000</v>
      </c>
      <c r="F222" s="16">
        <v>3000</v>
      </c>
      <c r="G222" s="8" t="s">
        <v>144</v>
      </c>
      <c r="I222" s="48">
        <f>D222+D221</f>
        <v>1.5</v>
      </c>
    </row>
    <row r="223" spans="1:9" s="4" customFormat="1" ht="28.5" customHeight="1">
      <c r="A223" s="5" t="s">
        <v>252</v>
      </c>
      <c r="B223" s="65" t="s">
        <v>188</v>
      </c>
      <c r="C223" s="67"/>
      <c r="D223" s="9"/>
      <c r="E223" s="10"/>
      <c r="F223" s="11"/>
      <c r="G223" s="12"/>
    </row>
    <row r="224" spans="1:9" s="4" customFormat="1">
      <c r="A224" s="2"/>
      <c r="B224" s="13" t="s">
        <v>9</v>
      </c>
      <c r="C224" s="13" t="s">
        <v>10</v>
      </c>
      <c r="D224" s="57">
        <v>14.8698</v>
      </c>
      <c r="E224" s="15">
        <f>D224*1000000*5/100</f>
        <v>743490</v>
      </c>
      <c r="F224" s="16">
        <v>3000</v>
      </c>
      <c r="G224" s="8" t="s">
        <v>144</v>
      </c>
      <c r="I224" s="48">
        <f>D224+D223</f>
        <v>14.8698</v>
      </c>
    </row>
    <row r="225" spans="1:9" s="4" customFormat="1">
      <c r="A225" s="2"/>
      <c r="B225" s="13" t="s">
        <v>12</v>
      </c>
      <c r="C225" s="13" t="s">
        <v>16</v>
      </c>
      <c r="D225" s="57">
        <v>0.13020000000000001</v>
      </c>
      <c r="E225" s="15">
        <f>D225*1000000*5/100</f>
        <v>6510.0000000000009</v>
      </c>
      <c r="F225" s="16">
        <v>300</v>
      </c>
      <c r="G225" s="5" t="s">
        <v>265</v>
      </c>
      <c r="I225" s="48">
        <f>D225+D224</f>
        <v>15</v>
      </c>
    </row>
    <row r="226" spans="1:9" s="4" customFormat="1" ht="28.5" customHeight="1">
      <c r="A226" s="5" t="s">
        <v>253</v>
      </c>
      <c r="B226" s="65" t="s">
        <v>258</v>
      </c>
      <c r="C226" s="67"/>
      <c r="D226" s="9"/>
      <c r="E226" s="10"/>
      <c r="F226" s="11"/>
      <c r="G226" s="12"/>
    </row>
    <row r="227" spans="1:9" s="4" customFormat="1">
      <c r="A227" s="2"/>
      <c r="B227" s="13" t="s">
        <v>9</v>
      </c>
      <c r="C227" s="13" t="s">
        <v>10</v>
      </c>
      <c r="D227" s="14">
        <v>5</v>
      </c>
      <c r="E227" s="15">
        <f>D227*1000000*5/100</f>
        <v>250000</v>
      </c>
      <c r="F227" s="16">
        <v>3000</v>
      </c>
      <c r="G227" s="8" t="s">
        <v>144</v>
      </c>
      <c r="I227" s="48">
        <f>D227+D226</f>
        <v>5</v>
      </c>
    </row>
    <row r="228" spans="1:9" s="4" customFormat="1" ht="28.5" customHeight="1">
      <c r="A228" s="5" t="s">
        <v>254</v>
      </c>
      <c r="B228" s="65" t="s">
        <v>259</v>
      </c>
      <c r="C228" s="67"/>
      <c r="D228" s="9"/>
      <c r="E228" s="10"/>
      <c r="F228" s="11"/>
      <c r="G228" s="12"/>
    </row>
    <row r="229" spans="1:9" s="4" customFormat="1">
      <c r="A229" s="2"/>
      <c r="B229" s="13" t="s">
        <v>9</v>
      </c>
      <c r="C229" s="13" t="s">
        <v>201</v>
      </c>
      <c r="D229" s="14">
        <v>15</v>
      </c>
      <c r="E229" s="15">
        <f>D229*1000000*5/100</f>
        <v>750000</v>
      </c>
      <c r="F229" s="16">
        <v>3000</v>
      </c>
      <c r="G229" s="8" t="s">
        <v>144</v>
      </c>
      <c r="I229" s="48">
        <f>D229+D228</f>
        <v>15</v>
      </c>
    </row>
    <row r="230" spans="1:9" s="4" customFormat="1">
      <c r="A230" s="2"/>
      <c r="B230" s="13" t="s">
        <v>12</v>
      </c>
      <c r="C230" s="13" t="s">
        <v>16</v>
      </c>
      <c r="D230" s="14">
        <v>5</v>
      </c>
      <c r="E230" s="15">
        <f>D230*1000000*5/100</f>
        <v>250000</v>
      </c>
      <c r="F230" s="16">
        <v>3000</v>
      </c>
      <c r="G230" s="5" t="s">
        <v>265</v>
      </c>
      <c r="I230" s="48">
        <f>D230+D229</f>
        <v>20</v>
      </c>
    </row>
    <row r="231" spans="1:9" s="4" customFormat="1" ht="28.5" customHeight="1">
      <c r="A231" s="5" t="s">
        <v>255</v>
      </c>
      <c r="B231" s="65" t="s">
        <v>279</v>
      </c>
      <c r="C231" s="67"/>
      <c r="D231" s="9"/>
      <c r="E231" s="10"/>
      <c r="F231" s="11"/>
      <c r="G231" s="12"/>
    </row>
    <row r="232" spans="1:9" s="4" customFormat="1">
      <c r="A232" s="2"/>
      <c r="B232" s="13" t="s">
        <v>9</v>
      </c>
      <c r="C232" s="13" t="s">
        <v>10</v>
      </c>
      <c r="D232" s="14">
        <v>2</v>
      </c>
      <c r="E232" s="15">
        <f>D232*1000000*5/100</f>
        <v>100000</v>
      </c>
      <c r="F232" s="16">
        <v>3000</v>
      </c>
      <c r="G232" s="8" t="s">
        <v>144</v>
      </c>
      <c r="I232" s="48">
        <f>D232+D231</f>
        <v>2</v>
      </c>
    </row>
    <row r="233" spans="1:9" s="4" customFormat="1" ht="28.5" customHeight="1">
      <c r="A233" s="5" t="s">
        <v>256</v>
      </c>
      <c r="B233" s="65" t="s">
        <v>280</v>
      </c>
      <c r="C233" s="67"/>
      <c r="D233" s="9"/>
      <c r="E233" s="10"/>
      <c r="F233" s="11"/>
      <c r="G233" s="12"/>
    </row>
    <row r="234" spans="1:9" s="4" customFormat="1">
      <c r="A234" s="2"/>
      <c r="B234" s="13" t="s">
        <v>9</v>
      </c>
      <c r="C234" s="13" t="s">
        <v>10</v>
      </c>
      <c r="D234" s="14">
        <v>3</v>
      </c>
      <c r="E234" s="15">
        <f>D234*1000000*5/100</f>
        <v>150000</v>
      </c>
      <c r="F234" s="16">
        <v>3000</v>
      </c>
      <c r="G234" s="8" t="s">
        <v>144</v>
      </c>
      <c r="I234" s="48">
        <f>D234+D233</f>
        <v>3</v>
      </c>
    </row>
    <row r="235" spans="1:9" s="4" customFormat="1">
      <c r="A235" s="5" t="s">
        <v>257</v>
      </c>
      <c r="B235" s="65" t="s">
        <v>261</v>
      </c>
      <c r="C235" s="67"/>
      <c r="D235" s="9"/>
      <c r="E235" s="10"/>
      <c r="F235" s="11"/>
      <c r="G235" s="12"/>
    </row>
    <row r="236" spans="1:9" s="4" customFormat="1">
      <c r="A236" s="2"/>
      <c r="B236" s="13" t="s">
        <v>9</v>
      </c>
      <c r="C236" s="13" t="s">
        <v>10</v>
      </c>
      <c r="D236" s="14">
        <v>6.4</v>
      </c>
      <c r="E236" s="15">
        <f>D236*1000000*5/100</f>
        <v>320000</v>
      </c>
      <c r="F236" s="16">
        <v>3000</v>
      </c>
      <c r="G236" s="8" t="s">
        <v>144</v>
      </c>
      <c r="I236" s="48">
        <f>D236+D235</f>
        <v>6.4</v>
      </c>
    </row>
    <row r="237" spans="1:9" s="4" customFormat="1">
      <c r="A237" s="2"/>
      <c r="B237" s="13" t="s">
        <v>12</v>
      </c>
      <c r="C237" s="13" t="s">
        <v>16</v>
      </c>
      <c r="D237" s="14">
        <v>0.6</v>
      </c>
      <c r="E237" s="15">
        <f>D237*1000000*5/100</f>
        <v>30000</v>
      </c>
      <c r="F237" s="16">
        <v>3000</v>
      </c>
      <c r="G237" s="5" t="s">
        <v>265</v>
      </c>
      <c r="I237" s="48">
        <f>D237+D236</f>
        <v>7</v>
      </c>
    </row>
    <row r="238" spans="1:9" s="4" customFormat="1" ht="28.5" customHeight="1">
      <c r="A238" s="5" t="s">
        <v>283</v>
      </c>
      <c r="B238" s="65" t="s">
        <v>281</v>
      </c>
      <c r="C238" s="67"/>
      <c r="D238" s="9"/>
      <c r="E238" s="10"/>
      <c r="F238" s="11"/>
      <c r="G238" s="12"/>
    </row>
    <row r="239" spans="1:9" s="4" customFormat="1">
      <c r="A239" s="2"/>
      <c r="B239" s="13" t="s">
        <v>9</v>
      </c>
      <c r="C239" s="13" t="s">
        <v>10</v>
      </c>
      <c r="D239" s="14">
        <v>2.5</v>
      </c>
      <c r="E239" s="15">
        <f>D239*1000000*5/100</f>
        <v>125000</v>
      </c>
      <c r="F239" s="16">
        <v>3000</v>
      </c>
      <c r="G239" s="8" t="s">
        <v>144</v>
      </c>
      <c r="I239" s="48">
        <f>D239+D238</f>
        <v>2.5</v>
      </c>
    </row>
    <row r="240" spans="1:9" s="4" customFormat="1" ht="28.5" customHeight="1">
      <c r="A240" s="5" t="s">
        <v>284</v>
      </c>
      <c r="B240" s="65" t="s">
        <v>285</v>
      </c>
      <c r="C240" s="67"/>
      <c r="D240" s="9"/>
      <c r="E240" s="10"/>
      <c r="F240" s="11"/>
      <c r="G240" s="12"/>
    </row>
    <row r="241" spans="1:9" s="4" customFormat="1">
      <c r="A241" s="2"/>
      <c r="B241" s="13" t="s">
        <v>9</v>
      </c>
      <c r="C241" s="13" t="s">
        <v>10</v>
      </c>
      <c r="D241" s="14">
        <v>1.7</v>
      </c>
      <c r="E241" s="15">
        <f>D241*1000000*5/100</f>
        <v>85000</v>
      </c>
      <c r="F241" s="16">
        <v>3000</v>
      </c>
      <c r="G241" s="8" t="s">
        <v>144</v>
      </c>
      <c r="I241" s="48">
        <f>D241+D240</f>
        <v>1.7</v>
      </c>
    </row>
    <row r="242" spans="1:9" s="4" customFormat="1" ht="28.5" customHeight="1">
      <c r="A242" s="5" t="s">
        <v>286</v>
      </c>
      <c r="B242" s="65" t="s">
        <v>287</v>
      </c>
      <c r="C242" s="67"/>
      <c r="D242" s="9"/>
      <c r="E242" s="10"/>
      <c r="F242" s="11"/>
      <c r="G242" s="12"/>
    </row>
    <row r="243" spans="1:9" s="4" customFormat="1">
      <c r="A243" s="2"/>
      <c r="B243" s="13" t="s">
        <v>9</v>
      </c>
      <c r="C243" s="13" t="s">
        <v>10</v>
      </c>
      <c r="D243" s="14">
        <v>10</v>
      </c>
      <c r="E243" s="15">
        <f>D243*1000000*5/100</f>
        <v>500000</v>
      </c>
      <c r="F243" s="16">
        <v>3000</v>
      </c>
      <c r="G243" s="8" t="s">
        <v>144</v>
      </c>
      <c r="I243" s="48">
        <f>D243+D242</f>
        <v>10</v>
      </c>
    </row>
    <row r="244" spans="1:9" s="4" customFormat="1" ht="28.5" customHeight="1">
      <c r="A244" s="5" t="s">
        <v>288</v>
      </c>
      <c r="B244" s="65" t="s">
        <v>289</v>
      </c>
      <c r="C244" s="67"/>
      <c r="D244" s="9"/>
      <c r="E244" s="10"/>
      <c r="F244" s="11"/>
      <c r="G244" s="12"/>
    </row>
    <row r="245" spans="1:9" s="4" customFormat="1">
      <c r="A245" s="2"/>
      <c r="B245" s="13" t="s">
        <v>9</v>
      </c>
      <c r="C245" s="13" t="s">
        <v>10</v>
      </c>
      <c r="D245" s="14">
        <v>12.5</v>
      </c>
      <c r="E245" s="15">
        <f>D245*1000000*5/100</f>
        <v>625000</v>
      </c>
      <c r="F245" s="16">
        <v>3000</v>
      </c>
      <c r="G245" s="8" t="s">
        <v>144</v>
      </c>
      <c r="I245" s="48">
        <f>D245+D244</f>
        <v>12.5</v>
      </c>
    </row>
    <row r="246" spans="1:9" s="4" customFormat="1" ht="28.5" customHeight="1">
      <c r="A246" s="5" t="s">
        <v>290</v>
      </c>
      <c r="B246" s="65" t="s">
        <v>291</v>
      </c>
      <c r="C246" s="67"/>
      <c r="D246" s="9"/>
      <c r="E246" s="10"/>
      <c r="F246" s="11"/>
      <c r="G246" s="12"/>
    </row>
    <row r="247" spans="1:9" s="4" customFormat="1">
      <c r="A247" s="2"/>
      <c r="B247" s="13" t="s">
        <v>9</v>
      </c>
      <c r="C247" s="13" t="s">
        <v>10</v>
      </c>
      <c r="D247" s="14">
        <v>30</v>
      </c>
      <c r="E247" s="15">
        <f>D247*1000000*5/100</f>
        <v>1500000</v>
      </c>
      <c r="F247" s="16">
        <v>3000</v>
      </c>
      <c r="G247" s="8" t="s">
        <v>144</v>
      </c>
      <c r="I247" s="48">
        <f>D247+D246</f>
        <v>30</v>
      </c>
    </row>
    <row r="248" spans="1:9" s="4" customFormat="1">
      <c r="A248" s="17"/>
      <c r="B248" s="17"/>
      <c r="C248" s="17"/>
      <c r="D248" s="18"/>
      <c r="E248" s="19"/>
      <c r="F248" s="20"/>
      <c r="G248" s="20"/>
      <c r="I248" s="48"/>
    </row>
    <row r="249" spans="1:9" s="4" customFormat="1">
      <c r="A249" s="17"/>
      <c r="B249" s="17"/>
      <c r="C249" s="17"/>
      <c r="D249" s="18"/>
      <c r="E249" s="19"/>
      <c r="F249" s="20"/>
      <c r="G249" s="20"/>
      <c r="I249" s="48"/>
    </row>
    <row r="250" spans="1:9" s="4" customFormat="1">
      <c r="A250" s="17"/>
      <c r="B250" s="17"/>
      <c r="C250" s="17"/>
      <c r="D250" s="18"/>
      <c r="E250" s="19"/>
      <c r="F250" s="20"/>
      <c r="G250" s="20"/>
      <c r="I250" s="48"/>
    </row>
    <row r="251" spans="1:9" s="4" customFormat="1">
      <c r="A251" s="17"/>
      <c r="B251" s="17"/>
      <c r="C251" s="17"/>
      <c r="D251" s="18"/>
      <c r="E251" s="19"/>
      <c r="F251" s="20"/>
      <c r="G251" s="20"/>
      <c r="I251" s="48"/>
    </row>
    <row r="252" spans="1:9" s="4" customFormat="1">
      <c r="A252" s="17"/>
      <c r="B252" s="17"/>
      <c r="C252" s="17"/>
      <c r="D252" s="18"/>
      <c r="E252" s="19"/>
      <c r="F252" s="20"/>
      <c r="G252" s="20"/>
      <c r="I252" s="48"/>
    </row>
    <row r="253" spans="1:9" s="4" customFormat="1">
      <c r="A253" s="17"/>
      <c r="B253" s="17"/>
      <c r="C253" s="17"/>
      <c r="D253" s="18"/>
      <c r="E253" s="19"/>
      <c r="F253" s="20"/>
      <c r="G253" s="20"/>
      <c r="I253" s="48"/>
    </row>
    <row r="254" spans="1:9" ht="15.75">
      <c r="A254" s="31"/>
      <c r="B254" s="32"/>
      <c r="C254" s="33"/>
      <c r="D254" s="24"/>
      <c r="E254" s="35" t="s">
        <v>43</v>
      </c>
      <c r="F254" s="33"/>
      <c r="G254" s="33"/>
    </row>
    <row r="255" spans="1:9" ht="15.75">
      <c r="A255" s="36"/>
      <c r="B255" s="32"/>
      <c r="C255" s="33"/>
      <c r="D255" s="24"/>
      <c r="E255" s="35" t="s">
        <v>44</v>
      </c>
      <c r="F255" s="33"/>
      <c r="G255" s="33"/>
    </row>
    <row r="256" spans="1:9" ht="16.5" customHeight="1">
      <c r="A256" s="36"/>
      <c r="B256" s="32"/>
      <c r="C256" s="33"/>
      <c r="D256" s="24"/>
      <c r="E256" s="24" t="s">
        <v>45</v>
      </c>
      <c r="F256" s="33"/>
      <c r="G256" s="33"/>
    </row>
    <row r="257" spans="1:7" ht="15.75" hidden="1">
      <c r="A257" s="33"/>
      <c r="B257" s="32"/>
      <c r="C257" s="33"/>
      <c r="D257" s="24"/>
      <c r="E257" s="34"/>
      <c r="F257" s="33"/>
      <c r="G257" s="33"/>
    </row>
    <row r="258" spans="1:7" ht="15.75">
      <c r="A258" s="33"/>
      <c r="B258" s="32"/>
      <c r="C258" s="33"/>
      <c r="D258" s="24"/>
      <c r="E258" s="34"/>
      <c r="F258" s="33"/>
      <c r="G258" s="33"/>
    </row>
    <row r="259" spans="1:7" ht="15.75">
      <c r="A259" s="33"/>
      <c r="B259" s="32"/>
      <c r="C259" s="33"/>
      <c r="D259" s="24"/>
      <c r="E259" s="34"/>
      <c r="F259" s="33"/>
      <c r="G259" s="33"/>
    </row>
    <row r="260" spans="1:7" ht="15.75">
      <c r="A260" s="33"/>
      <c r="B260" s="32"/>
      <c r="C260" s="33"/>
      <c r="D260" s="24"/>
      <c r="E260" s="34"/>
      <c r="F260" s="33"/>
      <c r="G260" s="33"/>
    </row>
    <row r="261" spans="1:7" ht="15.75">
      <c r="A261" s="33"/>
      <c r="B261" s="32"/>
      <c r="C261" s="33"/>
      <c r="D261" s="24"/>
      <c r="E261" s="34"/>
      <c r="F261" s="33"/>
      <c r="G261" s="33"/>
    </row>
    <row r="262" spans="1:7" ht="15.75">
      <c r="A262" s="33"/>
      <c r="B262" s="32"/>
      <c r="C262" s="33"/>
      <c r="D262" s="24"/>
      <c r="E262" s="34"/>
      <c r="F262" s="33"/>
      <c r="G262" s="33"/>
    </row>
    <row r="263" spans="1:7" ht="15.75">
      <c r="A263" s="33"/>
      <c r="B263" s="32"/>
      <c r="C263" s="33"/>
      <c r="D263" s="24"/>
      <c r="E263" s="34"/>
      <c r="F263" s="33"/>
      <c r="G263" s="33"/>
    </row>
    <row r="264" spans="1:7" ht="15.75">
      <c r="A264" s="33"/>
      <c r="B264" s="32"/>
      <c r="C264" s="33"/>
      <c r="D264" s="24"/>
      <c r="E264" s="34"/>
      <c r="F264" s="33"/>
      <c r="G264" s="33"/>
    </row>
    <row r="265" spans="1:7" ht="15.75">
      <c r="A265" s="33"/>
      <c r="B265" s="32"/>
      <c r="C265" s="33"/>
      <c r="D265" s="24"/>
      <c r="E265" s="34"/>
      <c r="F265" s="33"/>
      <c r="G265" s="33"/>
    </row>
    <row r="266" spans="1:7" ht="15.75">
      <c r="A266" s="33"/>
      <c r="B266" s="32"/>
      <c r="C266" s="33"/>
      <c r="D266" s="24"/>
      <c r="E266" s="34"/>
      <c r="F266" s="33"/>
      <c r="G266" s="33"/>
    </row>
    <row r="267" spans="1:7" ht="15.75">
      <c r="A267" s="33"/>
      <c r="B267" s="32"/>
      <c r="C267" s="33"/>
      <c r="D267" s="24"/>
      <c r="E267" s="34"/>
      <c r="F267" s="33"/>
      <c r="G267" s="33"/>
    </row>
    <row r="268" spans="1:7" ht="15.75">
      <c r="A268" s="33"/>
      <c r="B268" s="32"/>
      <c r="C268" s="33"/>
      <c r="D268" s="24"/>
      <c r="E268" s="34"/>
      <c r="F268" s="33"/>
      <c r="G268" s="33"/>
    </row>
    <row r="269" spans="1:7" ht="15.75">
      <c r="A269" s="33"/>
      <c r="B269" s="32"/>
      <c r="C269" s="33"/>
      <c r="D269" s="24"/>
      <c r="E269" s="34"/>
      <c r="F269" s="33"/>
      <c r="G269" s="33"/>
    </row>
    <row r="270" spans="1:7" ht="15.75">
      <c r="A270" s="33"/>
      <c r="B270" s="32"/>
      <c r="C270" s="33"/>
      <c r="D270" s="24"/>
      <c r="E270" s="34"/>
      <c r="F270" s="33"/>
      <c r="G270" s="33"/>
    </row>
    <row r="271" spans="1:7" ht="15.75">
      <c r="A271" s="33"/>
      <c r="B271" s="32"/>
      <c r="C271" s="33"/>
      <c r="D271" s="24"/>
      <c r="E271" s="34"/>
      <c r="F271" s="33"/>
      <c r="G271" s="33"/>
    </row>
    <row r="272" spans="1:7" ht="15.75">
      <c r="A272" s="33"/>
      <c r="B272" s="32"/>
      <c r="C272" s="33"/>
      <c r="D272" s="24"/>
      <c r="E272" s="34"/>
      <c r="F272" s="33"/>
      <c r="G272" s="33"/>
    </row>
    <row r="273" spans="1:7" ht="15.75">
      <c r="A273" s="33"/>
      <c r="B273" s="32"/>
      <c r="C273" s="33"/>
      <c r="D273" s="24"/>
      <c r="E273" s="34"/>
      <c r="F273" s="33"/>
      <c r="G273" s="33"/>
    </row>
    <row r="274" spans="1:7" ht="15.75">
      <c r="A274" s="33"/>
      <c r="B274" s="32"/>
      <c r="C274" s="33"/>
      <c r="D274" s="24"/>
      <c r="E274" s="34"/>
      <c r="F274" s="33"/>
      <c r="G274" s="33"/>
    </row>
    <row r="275" spans="1:7" ht="15.75">
      <c r="A275" s="33"/>
      <c r="B275" s="32"/>
      <c r="C275" s="33"/>
      <c r="D275" s="24"/>
      <c r="E275" s="34"/>
      <c r="F275" s="33"/>
      <c r="G275" s="33"/>
    </row>
    <row r="276" spans="1:7" ht="15.75">
      <c r="A276" s="33"/>
      <c r="B276" s="32"/>
      <c r="C276" s="33"/>
      <c r="D276" s="24"/>
      <c r="E276" s="34"/>
      <c r="F276" s="33"/>
      <c r="G276" s="33"/>
    </row>
    <row r="277" spans="1:7" ht="15.75">
      <c r="A277" s="33"/>
      <c r="B277" s="32"/>
      <c r="C277" s="33"/>
      <c r="D277" s="24"/>
      <c r="E277" s="34"/>
      <c r="F277" s="33"/>
      <c r="G277" s="33"/>
    </row>
    <row r="278" spans="1:7" ht="15.75">
      <c r="A278" s="33"/>
      <c r="B278" s="32"/>
      <c r="C278" s="33"/>
      <c r="D278" s="24"/>
      <c r="E278" s="34"/>
      <c r="F278" s="33"/>
      <c r="G278" s="33"/>
    </row>
    <row r="279" spans="1:7" ht="15.75">
      <c r="A279" s="33"/>
      <c r="B279" s="32"/>
      <c r="C279" s="33"/>
      <c r="D279" s="24"/>
      <c r="E279" s="34"/>
      <c r="F279" s="33"/>
      <c r="G279" s="33"/>
    </row>
    <row r="280" spans="1:7" ht="15.75">
      <c r="A280" s="33"/>
      <c r="B280" s="32"/>
      <c r="C280" s="33"/>
      <c r="D280" s="24"/>
      <c r="E280" s="34"/>
      <c r="F280" s="33"/>
      <c r="G280" s="33"/>
    </row>
    <row r="281" spans="1:7" ht="15.75">
      <c r="A281" s="33"/>
      <c r="B281" s="32"/>
      <c r="C281" s="33"/>
      <c r="D281" s="24"/>
      <c r="E281" s="34"/>
      <c r="F281" s="33"/>
      <c r="G281" s="33"/>
    </row>
    <row r="282" spans="1:7" ht="15.75">
      <c r="A282" s="33"/>
      <c r="B282" s="32"/>
      <c r="C282" s="33"/>
      <c r="D282" s="24"/>
      <c r="E282" s="34"/>
      <c r="F282" s="33"/>
      <c r="G282" s="33"/>
    </row>
    <row r="283" spans="1:7" ht="15.75">
      <c r="A283" s="33"/>
      <c r="B283" s="32"/>
      <c r="C283" s="33"/>
      <c r="D283" s="24"/>
      <c r="E283" s="34"/>
      <c r="F283" s="33"/>
      <c r="G283" s="33"/>
    </row>
    <row r="284" spans="1:7" ht="15.75">
      <c r="A284" s="33"/>
      <c r="B284" s="32"/>
      <c r="C284" s="33"/>
      <c r="D284" s="24"/>
      <c r="E284" s="34"/>
      <c r="F284" s="33"/>
      <c r="G284" s="33"/>
    </row>
    <row r="285" spans="1:7" ht="15.75">
      <c r="A285" s="33"/>
      <c r="B285" s="32"/>
      <c r="C285" s="33"/>
      <c r="D285" s="24"/>
      <c r="E285" s="34"/>
      <c r="F285" s="33"/>
      <c r="G285" s="33"/>
    </row>
    <row r="286" spans="1:7" ht="15.75">
      <c r="A286" s="33"/>
      <c r="B286" s="32"/>
      <c r="C286" s="33"/>
      <c r="D286" s="24"/>
      <c r="E286" s="34"/>
      <c r="F286" s="33"/>
      <c r="G286" s="33"/>
    </row>
    <row r="287" spans="1:7" ht="15.75">
      <c r="A287" s="33"/>
      <c r="B287" s="32"/>
      <c r="C287" s="33"/>
      <c r="D287" s="24"/>
      <c r="E287" s="34"/>
      <c r="F287" s="33"/>
      <c r="G287" s="33"/>
    </row>
    <row r="288" spans="1:7" ht="15.75">
      <c r="A288" s="33"/>
      <c r="B288" s="32"/>
      <c r="C288" s="33"/>
      <c r="D288" s="24"/>
      <c r="E288" s="34"/>
      <c r="F288" s="33"/>
      <c r="G288" s="33"/>
    </row>
    <row r="289" spans="1:7" ht="15.75">
      <c r="A289" s="33"/>
      <c r="B289" s="32"/>
      <c r="C289" s="33"/>
      <c r="D289" s="24"/>
      <c r="E289" s="34"/>
      <c r="F289" s="33"/>
      <c r="G289" s="33"/>
    </row>
    <row r="290" spans="1:7" ht="15.75">
      <c r="A290" s="33"/>
      <c r="B290" s="32"/>
      <c r="C290" s="33"/>
      <c r="D290" s="24"/>
      <c r="E290" s="34"/>
      <c r="F290" s="33"/>
      <c r="G290" s="33"/>
    </row>
    <row r="291" spans="1:7" ht="15.75">
      <c r="A291" s="33"/>
      <c r="B291" s="32"/>
      <c r="C291" s="33"/>
      <c r="D291" s="24"/>
      <c r="E291" s="34"/>
      <c r="F291" s="33"/>
      <c r="G291" s="33"/>
    </row>
    <row r="292" spans="1:7" ht="15.75">
      <c r="A292" s="33"/>
      <c r="B292" s="32"/>
      <c r="C292" s="33"/>
      <c r="D292" s="24"/>
      <c r="E292" s="34"/>
      <c r="F292" s="33"/>
      <c r="G292" s="33"/>
    </row>
    <row r="293" spans="1:7" ht="15.75">
      <c r="A293" s="33"/>
      <c r="B293" s="32"/>
      <c r="C293" s="33"/>
      <c r="D293" s="24"/>
      <c r="E293" s="34"/>
      <c r="F293" s="33"/>
      <c r="G293" s="33"/>
    </row>
    <row r="294" spans="1:7" ht="15.75">
      <c r="A294" s="33"/>
      <c r="B294" s="32"/>
      <c r="C294" s="33"/>
      <c r="D294" s="24"/>
      <c r="E294" s="34"/>
      <c r="F294" s="33"/>
      <c r="G294" s="33"/>
    </row>
    <row r="295" spans="1:7" ht="15.75">
      <c r="A295" s="33"/>
      <c r="B295" s="32"/>
      <c r="C295" s="33"/>
      <c r="D295" s="24"/>
      <c r="E295" s="34"/>
      <c r="F295" s="33"/>
      <c r="G295" s="33"/>
    </row>
    <row r="296" spans="1:7" ht="15.75">
      <c r="A296" s="33"/>
      <c r="B296" s="32"/>
      <c r="C296" s="33"/>
      <c r="D296" s="24"/>
      <c r="E296" s="34"/>
      <c r="F296" s="33"/>
      <c r="G296" s="33"/>
    </row>
    <row r="297" spans="1:7" ht="15.75">
      <c r="A297" s="33"/>
      <c r="B297" s="32"/>
      <c r="C297" s="33"/>
      <c r="D297" s="24"/>
      <c r="E297" s="34"/>
      <c r="F297" s="33"/>
      <c r="G297" s="33"/>
    </row>
    <row r="298" spans="1:7" ht="15.75">
      <c r="A298" s="33"/>
      <c r="B298" s="32"/>
      <c r="C298" s="33"/>
      <c r="D298" s="24"/>
      <c r="E298" s="34"/>
      <c r="F298" s="33"/>
      <c r="G298" s="33"/>
    </row>
    <row r="299" spans="1:7" ht="15.75">
      <c r="A299" s="33"/>
      <c r="B299" s="32"/>
      <c r="C299" s="33"/>
      <c r="D299" s="24"/>
      <c r="E299" s="34"/>
      <c r="F299" s="33"/>
      <c r="G299" s="33"/>
    </row>
    <row r="300" spans="1:7" ht="15.75">
      <c r="A300" s="33"/>
      <c r="B300" s="32"/>
      <c r="C300" s="33"/>
      <c r="D300" s="24"/>
      <c r="E300" s="34"/>
      <c r="F300" s="33"/>
      <c r="G300" s="33"/>
    </row>
    <row r="301" spans="1:7" ht="15.75">
      <c r="A301" s="33"/>
      <c r="B301" s="32"/>
      <c r="C301" s="33"/>
      <c r="D301" s="24"/>
      <c r="E301" s="34"/>
      <c r="F301" s="33"/>
      <c r="G301" s="33"/>
    </row>
    <row r="302" spans="1:7" ht="15.75">
      <c r="A302" s="33"/>
      <c r="B302" s="32"/>
      <c r="C302" s="33"/>
      <c r="D302" s="24"/>
      <c r="E302" s="34"/>
      <c r="F302" s="33"/>
      <c r="G302" s="33"/>
    </row>
    <row r="303" spans="1:7" ht="15.75">
      <c r="A303" s="33"/>
      <c r="B303" s="32"/>
      <c r="C303" s="33"/>
      <c r="D303" s="24"/>
      <c r="E303" s="34"/>
      <c r="F303" s="33"/>
      <c r="G303" s="33"/>
    </row>
    <row r="304" spans="1:7" ht="15.75">
      <c r="A304" s="33"/>
      <c r="B304" s="32"/>
      <c r="C304" s="33"/>
      <c r="D304" s="24"/>
      <c r="E304" s="34"/>
      <c r="F304" s="33"/>
      <c r="G304" s="33"/>
    </row>
    <row r="305" spans="1:7" ht="15.75">
      <c r="A305" s="33"/>
      <c r="B305" s="32"/>
      <c r="C305" s="33"/>
      <c r="D305" s="24"/>
      <c r="E305" s="34"/>
      <c r="F305" s="33"/>
      <c r="G305" s="33"/>
    </row>
    <row r="306" spans="1:7" ht="15.75">
      <c r="A306" s="33"/>
      <c r="B306" s="32"/>
      <c r="C306" s="33"/>
      <c r="D306" s="24"/>
      <c r="E306" s="34"/>
      <c r="F306" s="33"/>
      <c r="G306" s="33"/>
    </row>
    <row r="307" spans="1:7" ht="15.75">
      <c r="A307" s="33"/>
      <c r="B307" s="32"/>
      <c r="C307" s="33"/>
      <c r="D307" s="24"/>
      <c r="E307" s="34"/>
      <c r="F307" s="33"/>
      <c r="G307" s="33"/>
    </row>
    <row r="308" spans="1:7" ht="15.75">
      <c r="A308" s="33"/>
      <c r="B308" s="32"/>
      <c r="C308" s="33"/>
      <c r="D308" s="24"/>
      <c r="E308" s="34"/>
      <c r="F308" s="33"/>
      <c r="G308" s="33"/>
    </row>
    <row r="309" spans="1:7" ht="15.75">
      <c r="A309" s="33"/>
      <c r="B309" s="32"/>
      <c r="C309" s="33"/>
      <c r="D309" s="24"/>
      <c r="E309" s="34"/>
      <c r="F309" s="33"/>
      <c r="G309" s="33"/>
    </row>
    <row r="310" spans="1:7" ht="15.75">
      <c r="A310" s="33"/>
      <c r="B310" s="32"/>
      <c r="C310" s="33"/>
      <c r="D310" s="24"/>
      <c r="E310" s="34"/>
      <c r="F310" s="33"/>
      <c r="G310" s="33"/>
    </row>
    <row r="311" spans="1:7" ht="15.75">
      <c r="A311" s="33"/>
      <c r="B311" s="32"/>
      <c r="C311" s="33"/>
      <c r="D311" s="24"/>
      <c r="E311" s="34"/>
      <c r="F311" s="33"/>
      <c r="G311" s="33"/>
    </row>
    <row r="312" spans="1:7" ht="15.75">
      <c r="A312" s="33"/>
      <c r="B312" s="32"/>
      <c r="C312" s="33"/>
      <c r="D312" s="24"/>
      <c r="E312" s="34"/>
      <c r="F312" s="33"/>
      <c r="G312" s="33"/>
    </row>
    <row r="313" spans="1:7" ht="15.75">
      <c r="A313" s="33"/>
      <c r="B313" s="32"/>
      <c r="C313" s="33"/>
      <c r="D313" s="24"/>
      <c r="E313" s="34"/>
      <c r="F313" s="33"/>
      <c r="G313" s="33"/>
    </row>
    <row r="314" spans="1:7" ht="15.75">
      <c r="A314" s="33"/>
      <c r="B314" s="32"/>
      <c r="C314" s="33"/>
      <c r="D314" s="24"/>
      <c r="E314" s="34"/>
      <c r="F314" s="33"/>
      <c r="G314" s="33"/>
    </row>
    <row r="315" spans="1:7" ht="15.75">
      <c r="A315" s="33"/>
      <c r="B315" s="32"/>
      <c r="C315" s="33"/>
      <c r="D315" s="24"/>
      <c r="E315" s="34"/>
      <c r="F315" s="33"/>
      <c r="G315" s="33"/>
    </row>
    <row r="316" spans="1:7" ht="15.75">
      <c r="A316" s="33"/>
      <c r="B316" s="32"/>
      <c r="C316" s="33"/>
      <c r="D316" s="24"/>
      <c r="E316" s="34"/>
      <c r="F316" s="33"/>
      <c r="G316" s="33"/>
    </row>
    <row r="317" spans="1:7" ht="15.75">
      <c r="A317" s="33"/>
      <c r="B317" s="32"/>
      <c r="C317" s="33"/>
      <c r="D317" s="24"/>
      <c r="E317" s="34"/>
      <c r="F317" s="33"/>
      <c r="G317" s="33"/>
    </row>
    <row r="318" spans="1:7" ht="15.75">
      <c r="A318" s="33"/>
      <c r="B318" s="32"/>
      <c r="C318" s="33"/>
      <c r="D318" s="24"/>
      <c r="E318" s="34"/>
      <c r="F318" s="33"/>
      <c r="G318" s="33"/>
    </row>
    <row r="319" spans="1:7" ht="15.75">
      <c r="A319" s="33"/>
      <c r="B319" s="32"/>
      <c r="C319" s="33"/>
      <c r="D319" s="24"/>
      <c r="E319" s="34"/>
      <c r="F319" s="33"/>
      <c r="G319" s="33"/>
    </row>
    <row r="320" spans="1:7" ht="15.75">
      <c r="A320" s="33"/>
      <c r="B320" s="32"/>
      <c r="C320" s="33"/>
      <c r="D320" s="24"/>
      <c r="E320" s="34"/>
      <c r="F320" s="33"/>
      <c r="G320" s="33"/>
    </row>
    <row r="321" spans="1:7" ht="15.75">
      <c r="A321" s="33"/>
      <c r="B321" s="32"/>
      <c r="C321" s="33"/>
      <c r="D321" s="24"/>
      <c r="E321" s="34"/>
      <c r="F321" s="33"/>
      <c r="G321" s="33"/>
    </row>
    <row r="322" spans="1:7" ht="15.75">
      <c r="A322" s="33"/>
      <c r="B322" s="32"/>
      <c r="C322" s="33"/>
      <c r="D322" s="24"/>
      <c r="E322" s="34"/>
      <c r="F322" s="33"/>
      <c r="G322" s="33"/>
    </row>
    <row r="323" spans="1:7" ht="15.75">
      <c r="A323" s="33"/>
      <c r="B323" s="32"/>
      <c r="C323" s="33"/>
      <c r="D323" s="24"/>
      <c r="E323" s="34"/>
      <c r="F323" s="33"/>
      <c r="G323" s="33"/>
    </row>
    <row r="324" spans="1:7" ht="15.75">
      <c r="A324" s="33"/>
      <c r="B324" s="32"/>
      <c r="C324" s="33"/>
      <c r="D324" s="24"/>
      <c r="E324" s="34"/>
      <c r="F324" s="33"/>
      <c r="G324" s="33"/>
    </row>
    <row r="325" spans="1:7" ht="15.75">
      <c r="A325" s="33"/>
      <c r="B325" s="32"/>
      <c r="C325" s="33"/>
      <c r="D325" s="24"/>
      <c r="E325" s="34"/>
      <c r="F325" s="33"/>
      <c r="G325" s="33"/>
    </row>
    <row r="326" spans="1:7" ht="15.75">
      <c r="A326" s="33"/>
      <c r="B326" s="32"/>
      <c r="C326" s="33"/>
      <c r="D326" s="24"/>
      <c r="E326" s="34"/>
      <c r="F326" s="33"/>
      <c r="G326" s="33"/>
    </row>
    <row r="327" spans="1:7" ht="15.75">
      <c r="A327" s="33"/>
      <c r="B327" s="32"/>
      <c r="C327" s="33"/>
      <c r="D327" s="24"/>
      <c r="E327" s="34"/>
      <c r="F327" s="33"/>
      <c r="G327" s="33"/>
    </row>
    <row r="328" spans="1:7" ht="15.75">
      <c r="A328" s="33"/>
      <c r="B328" s="32"/>
      <c r="C328" s="33"/>
      <c r="D328" s="24"/>
      <c r="E328" s="34"/>
      <c r="F328" s="33"/>
      <c r="G328" s="33"/>
    </row>
    <row r="329" spans="1:7" ht="15.75">
      <c r="A329" s="33"/>
      <c r="B329" s="32"/>
      <c r="C329" s="33"/>
      <c r="D329" s="24"/>
      <c r="E329" s="34"/>
      <c r="F329" s="33"/>
      <c r="G329" s="33"/>
    </row>
    <row r="330" spans="1:7" ht="15.75">
      <c r="A330" s="33"/>
      <c r="B330" s="32"/>
      <c r="C330" s="33"/>
      <c r="D330" s="24"/>
      <c r="E330" s="34"/>
      <c r="F330" s="33"/>
      <c r="G330" s="33"/>
    </row>
    <row r="331" spans="1:7" ht="15.75">
      <c r="A331" s="33"/>
      <c r="B331" s="32"/>
      <c r="C331" s="33"/>
      <c r="D331" s="24"/>
      <c r="E331" s="34"/>
      <c r="F331" s="33"/>
      <c r="G331" s="33"/>
    </row>
    <row r="332" spans="1:7" ht="15.75">
      <c r="A332" s="33"/>
      <c r="B332" s="32"/>
      <c r="C332" s="33"/>
      <c r="D332" s="24"/>
      <c r="E332" s="34"/>
      <c r="F332" s="33"/>
      <c r="G332" s="33"/>
    </row>
    <row r="333" spans="1:7" ht="15.75">
      <c r="A333" s="33"/>
      <c r="B333" s="32"/>
      <c r="C333" s="33"/>
      <c r="D333" s="24"/>
      <c r="E333" s="34"/>
      <c r="F333" s="33"/>
      <c r="G333" s="33"/>
    </row>
    <row r="334" spans="1:7" ht="15.75">
      <c r="A334" s="33"/>
      <c r="B334" s="32"/>
      <c r="C334" s="33"/>
      <c r="D334" s="24"/>
      <c r="E334" s="34"/>
      <c r="F334" s="33"/>
      <c r="G334" s="33"/>
    </row>
    <row r="335" spans="1:7" ht="15.75">
      <c r="A335" s="33"/>
      <c r="B335" s="32"/>
      <c r="C335" s="33"/>
      <c r="D335" s="24"/>
      <c r="E335" s="34"/>
      <c r="F335" s="33"/>
      <c r="G335" s="33"/>
    </row>
    <row r="336" spans="1:7" ht="15.75">
      <c r="A336" s="33"/>
      <c r="B336" s="32"/>
      <c r="C336" s="33"/>
      <c r="D336" s="24"/>
      <c r="E336" s="34"/>
      <c r="F336" s="33"/>
      <c r="G336" s="33"/>
    </row>
    <row r="337" spans="1:7" ht="15.75">
      <c r="A337" s="33"/>
      <c r="B337" s="32"/>
      <c r="C337" s="33"/>
      <c r="D337" s="24"/>
      <c r="E337" s="34"/>
      <c r="F337" s="33"/>
      <c r="G337" s="33"/>
    </row>
    <row r="338" spans="1:7" ht="15.75">
      <c r="A338" s="33"/>
      <c r="B338" s="32"/>
      <c r="C338" s="33"/>
      <c r="D338" s="24"/>
      <c r="E338" s="34"/>
      <c r="F338" s="33"/>
      <c r="G338" s="33"/>
    </row>
    <row r="339" spans="1:7" ht="15.75">
      <c r="A339" s="33"/>
      <c r="B339" s="32"/>
      <c r="C339" s="33"/>
      <c r="D339" s="24"/>
      <c r="E339" s="34"/>
      <c r="F339" s="33"/>
      <c r="G339" s="33"/>
    </row>
    <row r="340" spans="1:7" ht="15.75">
      <c r="A340" s="33"/>
      <c r="B340" s="32"/>
      <c r="C340" s="33"/>
      <c r="D340" s="24"/>
      <c r="E340" s="34"/>
      <c r="F340" s="33"/>
      <c r="G340" s="33"/>
    </row>
    <row r="341" spans="1:7" ht="15.75">
      <c r="A341" s="33"/>
      <c r="B341" s="32"/>
      <c r="C341" s="33"/>
      <c r="D341" s="24"/>
      <c r="E341" s="34"/>
      <c r="F341" s="33"/>
      <c r="G341" s="33"/>
    </row>
    <row r="342" spans="1:7" ht="15.75">
      <c r="A342" s="33"/>
      <c r="B342" s="32"/>
      <c r="C342" s="33"/>
      <c r="D342" s="24"/>
      <c r="E342" s="34"/>
      <c r="F342" s="33"/>
      <c r="G342" s="33"/>
    </row>
    <row r="343" spans="1:7" ht="15.75">
      <c r="A343" s="33"/>
      <c r="B343" s="32"/>
      <c r="C343" s="33"/>
      <c r="D343" s="24"/>
      <c r="E343" s="34"/>
      <c r="F343" s="33"/>
      <c r="G343" s="33"/>
    </row>
    <row r="344" spans="1:7" ht="15.75">
      <c r="A344" s="33"/>
      <c r="B344" s="32"/>
      <c r="C344" s="33"/>
      <c r="D344" s="24"/>
      <c r="E344" s="34"/>
      <c r="F344" s="33"/>
      <c r="G344" s="33"/>
    </row>
    <row r="345" spans="1:7" ht="15.75">
      <c r="A345" s="33"/>
      <c r="B345" s="32"/>
      <c r="C345" s="33"/>
      <c r="D345" s="24"/>
      <c r="E345" s="34"/>
      <c r="F345" s="33"/>
      <c r="G345" s="33"/>
    </row>
    <row r="346" spans="1:7" ht="15.75">
      <c r="A346" s="33"/>
      <c r="B346" s="32"/>
      <c r="C346" s="33"/>
      <c r="D346" s="24"/>
      <c r="E346" s="34"/>
      <c r="F346" s="33"/>
      <c r="G346" s="33"/>
    </row>
    <row r="347" spans="1:7" ht="15.75">
      <c r="A347" s="33"/>
      <c r="B347" s="32"/>
      <c r="C347" s="33"/>
      <c r="D347" s="24"/>
      <c r="E347" s="34"/>
      <c r="F347" s="33"/>
      <c r="G347" s="33"/>
    </row>
    <row r="348" spans="1:7" ht="15.75">
      <c r="A348" s="33"/>
      <c r="B348" s="32"/>
      <c r="C348" s="33"/>
      <c r="D348" s="24"/>
      <c r="E348" s="34"/>
      <c r="F348" s="33"/>
      <c r="G348" s="33"/>
    </row>
    <row r="349" spans="1:7" ht="15.75">
      <c r="A349" s="33"/>
      <c r="B349" s="32"/>
      <c r="C349" s="33"/>
      <c r="D349" s="24"/>
      <c r="E349" s="34"/>
      <c r="F349" s="33"/>
      <c r="G349" s="33"/>
    </row>
    <row r="350" spans="1:7" ht="15.75">
      <c r="A350" s="33"/>
      <c r="B350" s="32"/>
      <c r="C350" s="33"/>
      <c r="D350" s="24"/>
      <c r="E350" s="34"/>
      <c r="F350" s="33"/>
      <c r="G350" s="33"/>
    </row>
    <row r="351" spans="1:7" ht="15.75">
      <c r="A351" s="33"/>
      <c r="B351" s="32"/>
      <c r="C351" s="33"/>
      <c r="D351" s="24"/>
      <c r="E351" s="34"/>
      <c r="F351" s="33"/>
      <c r="G351" s="33"/>
    </row>
    <row r="352" spans="1:7" ht="15.75">
      <c r="A352" s="33"/>
      <c r="B352" s="32"/>
      <c r="C352" s="33"/>
      <c r="D352" s="24"/>
      <c r="E352" s="34"/>
      <c r="F352" s="33"/>
      <c r="G352" s="33"/>
    </row>
    <row r="353" spans="1:7" ht="15.75">
      <c r="A353" s="33"/>
      <c r="B353" s="32"/>
      <c r="C353" s="33"/>
      <c r="D353" s="24"/>
      <c r="E353" s="34"/>
      <c r="F353" s="33"/>
      <c r="G353" s="33"/>
    </row>
    <row r="354" spans="1:7" ht="15.75">
      <c r="A354" s="33"/>
      <c r="B354" s="32"/>
      <c r="C354" s="33"/>
      <c r="D354" s="24"/>
      <c r="E354" s="34"/>
      <c r="F354" s="33"/>
      <c r="G354" s="33"/>
    </row>
    <row r="355" spans="1:7" ht="15.75">
      <c r="A355" s="33"/>
      <c r="B355" s="32"/>
      <c r="C355" s="33"/>
      <c r="D355" s="24"/>
      <c r="E355" s="34"/>
      <c r="F355" s="33"/>
      <c r="G355" s="33"/>
    </row>
    <row r="356" spans="1:7" ht="15.75">
      <c r="A356" s="33"/>
      <c r="B356" s="32"/>
      <c r="C356" s="33"/>
      <c r="D356" s="24"/>
      <c r="E356" s="34"/>
      <c r="F356" s="33"/>
      <c r="G356" s="33"/>
    </row>
    <row r="357" spans="1:7" ht="15.75">
      <c r="A357" s="33"/>
      <c r="B357" s="32"/>
      <c r="C357" s="33"/>
      <c r="D357" s="24"/>
      <c r="E357" s="34"/>
      <c r="F357" s="33"/>
      <c r="G357" s="33"/>
    </row>
    <row r="358" spans="1:7" ht="15.75">
      <c r="A358" s="33"/>
      <c r="B358" s="32"/>
      <c r="C358" s="33"/>
      <c r="D358" s="24"/>
      <c r="E358" s="34"/>
      <c r="F358" s="33"/>
      <c r="G358" s="33"/>
    </row>
    <row r="359" spans="1:7" ht="15.75">
      <c r="A359" s="33"/>
      <c r="B359" s="32"/>
      <c r="C359" s="33"/>
      <c r="D359" s="24"/>
      <c r="E359" s="34"/>
      <c r="F359" s="33"/>
      <c r="G359" s="33"/>
    </row>
    <row r="360" spans="1:7" ht="15.75">
      <c r="A360" s="33"/>
      <c r="B360" s="32"/>
      <c r="C360" s="33"/>
      <c r="D360" s="24"/>
      <c r="E360" s="34"/>
      <c r="F360" s="33"/>
      <c r="G360" s="33"/>
    </row>
    <row r="361" spans="1:7" ht="15.75">
      <c r="A361" s="33"/>
      <c r="B361" s="32"/>
      <c r="C361" s="33"/>
      <c r="D361" s="24"/>
      <c r="E361" s="34"/>
      <c r="F361" s="33"/>
      <c r="G361" s="33"/>
    </row>
    <row r="362" spans="1:7" ht="15.75">
      <c r="A362" s="33"/>
      <c r="B362" s="32"/>
      <c r="C362" s="33"/>
      <c r="D362" s="24"/>
      <c r="E362" s="34"/>
      <c r="F362" s="33"/>
      <c r="G362" s="33"/>
    </row>
    <row r="363" spans="1:7" ht="15.75">
      <c r="A363" s="33"/>
      <c r="B363" s="32"/>
      <c r="C363" s="33"/>
      <c r="D363" s="24"/>
      <c r="E363" s="34"/>
      <c r="F363" s="33"/>
      <c r="G363" s="33"/>
    </row>
    <row r="364" spans="1:7" ht="15.75">
      <c r="A364" s="33"/>
      <c r="B364" s="32"/>
      <c r="C364" s="33"/>
      <c r="D364" s="24"/>
      <c r="E364" s="34"/>
      <c r="F364" s="33"/>
      <c r="G364" s="33"/>
    </row>
    <row r="365" spans="1:7" ht="15.75">
      <c r="A365" s="33"/>
      <c r="B365" s="32"/>
      <c r="C365" s="33"/>
      <c r="D365" s="24"/>
      <c r="E365" s="34"/>
      <c r="F365" s="33"/>
      <c r="G365" s="33"/>
    </row>
    <row r="366" spans="1:7" ht="15.75">
      <c r="A366" s="33"/>
      <c r="B366" s="32"/>
      <c r="C366" s="33"/>
      <c r="D366" s="24"/>
      <c r="E366" s="34"/>
      <c r="F366" s="33"/>
      <c r="G366" s="33"/>
    </row>
    <row r="367" spans="1:7" ht="15.75">
      <c r="A367" s="33"/>
      <c r="B367" s="32"/>
      <c r="C367" s="33"/>
      <c r="D367" s="24"/>
      <c r="E367" s="34"/>
      <c r="F367" s="33"/>
      <c r="G367" s="33"/>
    </row>
    <row r="368" spans="1:7" ht="15.75">
      <c r="A368" s="33"/>
      <c r="B368" s="32"/>
      <c r="C368" s="33"/>
      <c r="D368" s="24"/>
      <c r="E368" s="34"/>
      <c r="F368" s="33"/>
      <c r="G368" s="33"/>
    </row>
    <row r="369" spans="1:7" ht="15.75">
      <c r="A369" s="33"/>
      <c r="B369" s="32"/>
      <c r="C369" s="33"/>
      <c r="D369" s="24"/>
      <c r="E369" s="34"/>
      <c r="F369" s="33"/>
      <c r="G369" s="33"/>
    </row>
    <row r="370" spans="1:7" ht="15.75">
      <c r="A370" s="33"/>
      <c r="B370" s="32"/>
      <c r="C370" s="33"/>
      <c r="D370" s="24"/>
      <c r="E370" s="34"/>
      <c r="F370" s="33"/>
      <c r="G370" s="33"/>
    </row>
    <row r="371" spans="1:7" ht="15.75">
      <c r="A371" s="33"/>
      <c r="B371" s="32"/>
      <c r="C371" s="33"/>
      <c r="D371" s="24"/>
      <c r="E371" s="34"/>
      <c r="F371" s="33"/>
      <c r="G371" s="33"/>
    </row>
    <row r="372" spans="1:7" ht="15.75">
      <c r="A372" s="33"/>
      <c r="B372" s="32"/>
      <c r="C372" s="33"/>
      <c r="D372" s="24"/>
      <c r="E372" s="34"/>
      <c r="F372" s="33"/>
      <c r="G372" s="33"/>
    </row>
    <row r="373" spans="1:7" ht="15.75">
      <c r="A373" s="33"/>
      <c r="B373" s="32"/>
      <c r="C373" s="33"/>
      <c r="D373" s="24"/>
      <c r="E373" s="34"/>
      <c r="F373" s="33"/>
      <c r="G373" s="33"/>
    </row>
    <row r="374" spans="1:7" ht="15.75">
      <c r="A374" s="33"/>
      <c r="B374" s="32"/>
      <c r="C374" s="33"/>
      <c r="D374" s="24"/>
      <c r="E374" s="34"/>
      <c r="F374" s="33"/>
      <c r="G374" s="33"/>
    </row>
    <row r="375" spans="1:7" ht="15.75">
      <c r="A375" s="33"/>
      <c r="B375" s="32"/>
      <c r="C375" s="33"/>
      <c r="D375" s="24"/>
      <c r="E375" s="34"/>
      <c r="F375" s="33"/>
      <c r="G375" s="33"/>
    </row>
    <row r="376" spans="1:7" ht="15.75">
      <c r="A376" s="33"/>
      <c r="B376" s="32"/>
      <c r="C376" s="33"/>
      <c r="D376" s="24"/>
      <c r="E376" s="34"/>
      <c r="F376" s="33"/>
      <c r="G376" s="33"/>
    </row>
    <row r="377" spans="1:7" ht="15.75">
      <c r="A377" s="33"/>
      <c r="B377" s="32"/>
      <c r="C377" s="33"/>
      <c r="D377" s="24"/>
      <c r="E377" s="34"/>
      <c r="F377" s="33"/>
      <c r="G377" s="33"/>
    </row>
    <row r="378" spans="1:7" ht="15.75">
      <c r="A378" s="33"/>
      <c r="B378" s="32"/>
      <c r="C378" s="33"/>
      <c r="D378" s="24"/>
      <c r="E378" s="34"/>
      <c r="F378" s="33"/>
      <c r="G378" s="33"/>
    </row>
    <row r="379" spans="1:7" ht="15.75">
      <c r="A379" s="33"/>
      <c r="B379" s="32"/>
      <c r="C379" s="33"/>
      <c r="D379" s="24"/>
      <c r="E379" s="34"/>
      <c r="F379" s="33"/>
      <c r="G379" s="33"/>
    </row>
    <row r="380" spans="1:7" ht="15.75">
      <c r="A380" s="33"/>
      <c r="B380" s="32"/>
      <c r="C380" s="33"/>
      <c r="D380" s="24"/>
      <c r="E380" s="34"/>
      <c r="F380" s="33"/>
      <c r="G380" s="33"/>
    </row>
    <row r="381" spans="1:7" ht="15.75">
      <c r="A381" s="33"/>
      <c r="B381" s="32"/>
      <c r="C381" s="33"/>
      <c r="D381" s="24"/>
      <c r="E381" s="34"/>
      <c r="F381" s="33"/>
      <c r="G381" s="33"/>
    </row>
    <row r="382" spans="1:7" ht="15.75">
      <c r="A382" s="33"/>
      <c r="B382" s="32"/>
      <c r="C382" s="33"/>
      <c r="D382" s="24"/>
      <c r="E382" s="34"/>
      <c r="F382" s="33"/>
      <c r="G382" s="33"/>
    </row>
    <row r="383" spans="1:7" ht="15.75">
      <c r="A383" s="33"/>
      <c r="B383" s="32"/>
      <c r="C383" s="33"/>
      <c r="D383" s="24"/>
      <c r="E383" s="34"/>
      <c r="F383" s="33"/>
      <c r="G383" s="33"/>
    </row>
    <row r="384" spans="1:7" ht="15.75">
      <c r="A384" s="33"/>
      <c r="B384" s="32"/>
      <c r="C384" s="33"/>
      <c r="D384" s="24"/>
      <c r="E384" s="34"/>
      <c r="F384" s="33"/>
      <c r="G384" s="33"/>
    </row>
    <row r="385" spans="1:7" ht="15.75">
      <c r="A385" s="33"/>
      <c r="B385" s="32"/>
      <c r="C385" s="33"/>
      <c r="D385" s="24"/>
      <c r="E385" s="34"/>
      <c r="F385" s="33"/>
      <c r="G385" s="33"/>
    </row>
    <row r="386" spans="1:7" ht="15.75">
      <c r="A386" s="33"/>
      <c r="B386" s="32"/>
      <c r="C386" s="33"/>
      <c r="D386" s="24"/>
      <c r="E386" s="34"/>
      <c r="F386" s="33"/>
      <c r="G386" s="33"/>
    </row>
    <row r="387" spans="1:7" ht="15.75">
      <c r="A387" s="33"/>
      <c r="B387" s="32"/>
      <c r="C387" s="33"/>
      <c r="D387" s="24"/>
      <c r="E387" s="34"/>
      <c r="F387" s="33"/>
      <c r="G387" s="33"/>
    </row>
    <row r="388" spans="1:7" ht="15.75">
      <c r="A388" s="33"/>
      <c r="B388" s="32"/>
      <c r="C388" s="33"/>
      <c r="D388" s="24"/>
      <c r="E388" s="34"/>
      <c r="F388" s="33"/>
      <c r="G388" s="33"/>
    </row>
    <row r="389" spans="1:7" ht="15.75">
      <c r="A389" s="33"/>
      <c r="B389" s="32"/>
      <c r="C389" s="33"/>
      <c r="D389" s="24"/>
      <c r="E389" s="34"/>
      <c r="F389" s="33"/>
      <c r="G389" s="33"/>
    </row>
    <row r="390" spans="1:7" ht="15.75">
      <c r="A390" s="33"/>
      <c r="B390" s="32"/>
      <c r="C390" s="33"/>
      <c r="D390" s="24"/>
      <c r="E390" s="34"/>
      <c r="F390" s="33"/>
      <c r="G390" s="33"/>
    </row>
    <row r="391" spans="1:7" ht="15.75">
      <c r="A391" s="33"/>
      <c r="B391" s="32"/>
      <c r="C391" s="33"/>
      <c r="D391" s="24"/>
      <c r="E391" s="34"/>
      <c r="F391" s="33"/>
      <c r="G391" s="33"/>
    </row>
    <row r="392" spans="1:7" ht="15.75">
      <c r="A392" s="33"/>
      <c r="B392" s="32"/>
      <c r="C392" s="33"/>
      <c r="D392" s="24"/>
      <c r="E392" s="34"/>
      <c r="F392" s="33"/>
      <c r="G392" s="33"/>
    </row>
    <row r="393" spans="1:7" ht="15.75">
      <c r="A393" s="33"/>
      <c r="B393" s="32"/>
      <c r="C393" s="33"/>
      <c r="D393" s="24"/>
      <c r="E393" s="33"/>
      <c r="F393" s="33"/>
      <c r="G393" s="33"/>
    </row>
    <row r="394" spans="1:7" ht="15.75">
      <c r="A394" s="33"/>
      <c r="B394" s="32"/>
      <c r="C394" s="33"/>
      <c r="D394" s="24"/>
      <c r="E394" s="33"/>
      <c r="F394" s="33"/>
      <c r="G394" s="33"/>
    </row>
    <row r="395" spans="1:7" ht="15.75">
      <c r="A395" s="33"/>
      <c r="B395" s="32"/>
      <c r="C395" s="33"/>
      <c r="D395" s="24"/>
      <c r="E395" s="33"/>
      <c r="F395" s="33"/>
      <c r="G395" s="33"/>
    </row>
    <row r="396" spans="1:7" ht="15.75">
      <c r="A396" s="33"/>
      <c r="B396" s="32"/>
      <c r="C396" s="33"/>
      <c r="D396" s="24"/>
      <c r="E396" s="33"/>
      <c r="F396" s="33"/>
      <c r="G396" s="33"/>
    </row>
    <row r="397" spans="1:7" ht="15.75">
      <c r="A397" s="33"/>
      <c r="B397" s="32"/>
      <c r="C397" s="33"/>
      <c r="D397" s="24"/>
      <c r="E397" s="33"/>
      <c r="F397" s="33"/>
      <c r="G397" s="33"/>
    </row>
    <row r="398" spans="1:7" ht="15.75">
      <c r="A398" s="33"/>
      <c r="B398" s="32"/>
      <c r="C398" s="33"/>
      <c r="D398" s="24"/>
      <c r="E398" s="33"/>
      <c r="F398" s="33"/>
      <c r="G398" s="33"/>
    </row>
    <row r="399" spans="1:7" ht="15.75">
      <c r="A399" s="33"/>
      <c r="B399" s="32"/>
      <c r="C399" s="33"/>
      <c r="D399" s="24"/>
      <c r="E399" s="33"/>
      <c r="F399" s="33"/>
      <c r="G399" s="33"/>
    </row>
    <row r="400" spans="1:7" ht="15.75">
      <c r="A400" s="33"/>
      <c r="B400" s="32"/>
      <c r="C400" s="33"/>
      <c r="D400" s="24"/>
      <c r="E400" s="33"/>
      <c r="F400" s="33"/>
      <c r="G400" s="33"/>
    </row>
    <row r="401" spans="1:7" ht="15.75">
      <c r="A401" s="33"/>
      <c r="B401" s="32"/>
      <c r="C401" s="33"/>
      <c r="D401" s="24"/>
      <c r="E401" s="33"/>
      <c r="F401" s="33"/>
      <c r="G401" s="33"/>
    </row>
    <row r="402" spans="1:7" ht="15.75">
      <c r="A402" s="33"/>
      <c r="B402" s="32"/>
      <c r="C402" s="33"/>
      <c r="D402" s="24"/>
      <c r="E402" s="33"/>
      <c r="F402" s="33"/>
      <c r="G402" s="33"/>
    </row>
    <row r="403" spans="1:7" ht="15.75">
      <c r="A403" s="33"/>
      <c r="B403" s="32"/>
      <c r="C403" s="33"/>
      <c r="D403" s="24"/>
      <c r="E403" s="33"/>
      <c r="F403" s="33"/>
      <c r="G403" s="33"/>
    </row>
    <row r="404" spans="1:7" ht="15.75">
      <c r="A404" s="33"/>
      <c r="B404" s="32"/>
      <c r="C404" s="33"/>
      <c r="D404" s="24"/>
      <c r="E404" s="33"/>
      <c r="F404" s="33"/>
      <c r="G404" s="33"/>
    </row>
    <row r="405" spans="1:7" ht="15.75">
      <c r="A405" s="33"/>
      <c r="B405" s="32"/>
      <c r="C405" s="33"/>
      <c r="D405" s="24"/>
      <c r="E405" s="33"/>
      <c r="F405" s="33"/>
      <c r="G405" s="33"/>
    </row>
    <row r="406" spans="1:7" ht="15.75">
      <c r="A406" s="33"/>
      <c r="B406" s="32"/>
      <c r="C406" s="33"/>
      <c r="D406" s="24"/>
      <c r="E406" s="33"/>
      <c r="F406" s="33"/>
      <c r="G406" s="33"/>
    </row>
    <row r="407" spans="1:7" ht="15.75">
      <c r="A407" s="33"/>
      <c r="B407" s="32"/>
      <c r="C407" s="33"/>
      <c r="D407" s="24"/>
      <c r="E407" s="33"/>
      <c r="F407" s="33"/>
      <c r="G407" s="33"/>
    </row>
    <row r="408" spans="1:7" ht="15.75">
      <c r="A408" s="33"/>
      <c r="B408" s="32"/>
      <c r="C408" s="33"/>
      <c r="D408" s="24"/>
      <c r="E408" s="33"/>
      <c r="F408" s="33"/>
      <c r="G408" s="33"/>
    </row>
    <row r="409" spans="1:7" ht="15.75">
      <c r="A409" s="33"/>
      <c r="B409" s="32"/>
      <c r="C409" s="33"/>
      <c r="D409" s="24"/>
      <c r="E409" s="33"/>
      <c r="F409" s="33"/>
      <c r="G409" s="33"/>
    </row>
    <row r="410" spans="1:7" ht="15.75">
      <c r="A410" s="33"/>
      <c r="B410" s="32"/>
      <c r="C410" s="33"/>
      <c r="D410" s="24"/>
      <c r="E410" s="33"/>
      <c r="F410" s="33"/>
      <c r="G410" s="33"/>
    </row>
    <row r="411" spans="1:7" ht="15.75">
      <c r="A411" s="33"/>
      <c r="B411" s="32"/>
      <c r="C411" s="33"/>
      <c r="D411" s="24"/>
      <c r="E411" s="33"/>
      <c r="F411" s="33"/>
      <c r="G411" s="33"/>
    </row>
    <row r="412" spans="1:7" ht="15.75">
      <c r="A412" s="33"/>
      <c r="B412" s="32"/>
      <c r="C412" s="33"/>
      <c r="D412" s="24"/>
      <c r="E412" s="33"/>
      <c r="F412" s="33"/>
      <c r="G412" s="33"/>
    </row>
    <row r="413" spans="1:7" ht="15.75">
      <c r="A413" s="33"/>
      <c r="B413" s="32"/>
      <c r="C413" s="33"/>
      <c r="D413" s="24"/>
      <c r="E413" s="33"/>
      <c r="F413" s="33"/>
      <c r="G413" s="33"/>
    </row>
    <row r="414" spans="1:7" ht="15.75">
      <c r="A414" s="33"/>
      <c r="B414" s="32"/>
      <c r="C414" s="33"/>
      <c r="D414" s="24"/>
      <c r="E414" s="33"/>
      <c r="F414" s="33"/>
      <c r="G414" s="33"/>
    </row>
    <row r="415" spans="1:7" ht="15.75">
      <c r="A415" s="33"/>
      <c r="B415" s="32"/>
      <c r="C415" s="33"/>
      <c r="D415" s="24"/>
      <c r="E415" s="33"/>
      <c r="F415" s="33"/>
      <c r="G415" s="33"/>
    </row>
    <row r="416" spans="1:7" ht="15.75">
      <c r="A416" s="33"/>
      <c r="B416" s="32"/>
      <c r="C416" s="33"/>
      <c r="D416" s="24"/>
      <c r="E416" s="33"/>
      <c r="F416" s="33"/>
      <c r="G416" s="33"/>
    </row>
    <row r="417" spans="1:7" ht="15.75">
      <c r="A417" s="33"/>
      <c r="B417" s="32"/>
      <c r="C417" s="33"/>
      <c r="D417" s="24"/>
      <c r="E417" s="33"/>
      <c r="F417" s="33"/>
      <c r="G417" s="33"/>
    </row>
    <row r="418" spans="1:7" ht="15.75">
      <c r="A418" s="33"/>
      <c r="B418" s="32"/>
      <c r="C418" s="33"/>
      <c r="D418" s="24"/>
      <c r="E418" s="33"/>
      <c r="F418" s="33"/>
      <c r="G418" s="33"/>
    </row>
    <row r="419" spans="1:7" ht="15.75">
      <c r="A419" s="33"/>
      <c r="B419" s="32"/>
      <c r="C419" s="33"/>
      <c r="D419" s="24"/>
      <c r="E419" s="33"/>
      <c r="F419" s="33"/>
      <c r="G419" s="33"/>
    </row>
    <row r="420" spans="1:7" ht="15.75">
      <c r="A420" s="33"/>
      <c r="B420" s="32"/>
      <c r="C420" s="33"/>
      <c r="D420" s="24"/>
      <c r="E420" s="33"/>
      <c r="F420" s="33"/>
      <c r="G420" s="33"/>
    </row>
    <row r="421" spans="1:7" ht="15.75">
      <c r="A421" s="33"/>
      <c r="B421" s="32"/>
      <c r="C421" s="33"/>
      <c r="D421" s="24"/>
      <c r="E421" s="33"/>
      <c r="F421" s="33"/>
      <c r="G421" s="33"/>
    </row>
    <row r="422" spans="1:7" ht="15.75">
      <c r="A422" s="33"/>
      <c r="B422" s="32"/>
      <c r="C422" s="33"/>
      <c r="D422" s="24"/>
      <c r="E422" s="33"/>
      <c r="F422" s="33"/>
      <c r="G422" s="33"/>
    </row>
    <row r="423" spans="1:7" ht="15.75">
      <c r="A423" s="33"/>
      <c r="B423" s="32"/>
      <c r="C423" s="33"/>
      <c r="D423" s="24"/>
      <c r="E423" s="33"/>
      <c r="F423" s="33"/>
      <c r="G423" s="33"/>
    </row>
    <row r="424" spans="1:7" ht="15.75">
      <c r="A424" s="33"/>
      <c r="B424" s="32"/>
      <c r="C424" s="33"/>
      <c r="D424" s="24"/>
      <c r="E424" s="33"/>
      <c r="F424" s="33"/>
      <c r="G424" s="33"/>
    </row>
    <row r="425" spans="1:7" ht="15.75">
      <c r="A425" s="33"/>
      <c r="B425" s="32"/>
      <c r="C425" s="33"/>
      <c r="D425" s="24"/>
      <c r="E425" s="33"/>
      <c r="F425" s="33"/>
      <c r="G425" s="33"/>
    </row>
    <row r="426" spans="1:7" ht="15.75">
      <c r="A426" s="33"/>
      <c r="B426" s="32"/>
      <c r="C426" s="33"/>
      <c r="D426" s="24"/>
      <c r="E426" s="33"/>
      <c r="F426" s="33"/>
      <c r="G426" s="33"/>
    </row>
    <row r="427" spans="1:7" ht="15.75">
      <c r="A427" s="33"/>
      <c r="B427" s="32"/>
      <c r="C427" s="33"/>
      <c r="D427" s="24"/>
      <c r="E427" s="33"/>
      <c r="F427" s="33"/>
      <c r="G427" s="33"/>
    </row>
    <row r="428" spans="1:7" ht="15.75">
      <c r="A428" s="33"/>
      <c r="B428" s="32"/>
      <c r="C428" s="33"/>
      <c r="D428" s="24"/>
      <c r="E428" s="33"/>
      <c r="F428" s="33"/>
      <c r="G428" s="33"/>
    </row>
    <row r="429" spans="1:7" ht="15.75">
      <c r="A429" s="33"/>
      <c r="B429" s="32"/>
      <c r="C429" s="33"/>
      <c r="D429" s="24"/>
      <c r="E429" s="33"/>
      <c r="F429" s="33"/>
      <c r="G429" s="33"/>
    </row>
    <row r="430" spans="1:7" ht="15.75">
      <c r="A430" s="33"/>
      <c r="B430" s="32"/>
      <c r="C430" s="33"/>
      <c r="D430" s="24"/>
      <c r="E430" s="33"/>
      <c r="F430" s="33"/>
      <c r="G430" s="33"/>
    </row>
    <row r="431" spans="1:7" ht="15.75">
      <c r="A431" s="33"/>
      <c r="B431" s="32"/>
      <c r="C431" s="33"/>
      <c r="D431" s="24"/>
      <c r="E431" s="33"/>
      <c r="F431" s="33"/>
      <c r="G431" s="33"/>
    </row>
    <row r="432" spans="1:7" ht="15.75">
      <c r="A432" s="33"/>
      <c r="B432" s="32"/>
      <c r="C432" s="33"/>
      <c r="D432" s="24"/>
      <c r="E432" s="33"/>
      <c r="F432" s="33"/>
      <c r="G432" s="33"/>
    </row>
    <row r="433" spans="1:7" ht="15.75">
      <c r="A433" s="33"/>
      <c r="B433" s="32"/>
      <c r="C433" s="33"/>
      <c r="D433" s="24"/>
      <c r="E433" s="33"/>
      <c r="F433" s="33"/>
      <c r="G433" s="33"/>
    </row>
    <row r="434" spans="1:7" ht="15.75">
      <c r="A434" s="33"/>
      <c r="B434" s="32"/>
      <c r="C434" s="33"/>
      <c r="D434" s="24"/>
      <c r="E434" s="33"/>
      <c r="F434" s="33"/>
      <c r="G434" s="33"/>
    </row>
    <row r="435" spans="1:7" ht="15.75">
      <c r="A435" s="33"/>
      <c r="B435" s="32"/>
      <c r="C435" s="33"/>
      <c r="D435" s="24"/>
      <c r="E435" s="33"/>
      <c r="F435" s="33"/>
      <c r="G435" s="33"/>
    </row>
    <row r="436" spans="1:7" ht="15.75">
      <c r="A436" s="33"/>
      <c r="B436" s="32"/>
      <c r="C436" s="33"/>
      <c r="D436" s="24"/>
      <c r="E436" s="33"/>
      <c r="F436" s="33"/>
      <c r="G436" s="33"/>
    </row>
    <row r="437" spans="1:7" ht="15.75">
      <c r="A437" s="33"/>
      <c r="B437" s="32"/>
      <c r="C437" s="33"/>
      <c r="D437" s="24"/>
      <c r="E437" s="33"/>
      <c r="F437" s="33"/>
      <c r="G437" s="33"/>
    </row>
    <row r="438" spans="1:7" ht="15.75">
      <c r="A438" s="33"/>
      <c r="B438" s="32"/>
      <c r="C438" s="33"/>
      <c r="D438" s="24"/>
      <c r="E438" s="33"/>
      <c r="F438" s="33"/>
      <c r="G438" s="33"/>
    </row>
    <row r="439" spans="1:7" ht="15.75">
      <c r="A439" s="33"/>
      <c r="B439" s="32"/>
      <c r="C439" s="33"/>
      <c r="D439" s="24"/>
      <c r="E439" s="33"/>
      <c r="F439" s="33"/>
      <c r="G439" s="33"/>
    </row>
    <row r="440" spans="1:7" ht="15.75">
      <c r="A440" s="33"/>
      <c r="B440" s="32"/>
      <c r="C440" s="33"/>
      <c r="D440" s="24"/>
      <c r="E440" s="33"/>
      <c r="F440" s="33"/>
      <c r="G440" s="33"/>
    </row>
    <row r="441" spans="1:7" ht="15.75">
      <c r="A441" s="33"/>
      <c r="B441" s="32"/>
      <c r="C441" s="33"/>
      <c r="D441" s="24"/>
      <c r="E441" s="33"/>
      <c r="F441" s="33"/>
      <c r="G441" s="33"/>
    </row>
    <row r="442" spans="1:7" ht="15.75">
      <c r="A442" s="33"/>
      <c r="B442" s="32"/>
      <c r="C442" s="33"/>
      <c r="D442" s="24"/>
      <c r="E442" s="33"/>
      <c r="F442" s="33"/>
      <c r="G442" s="33"/>
    </row>
    <row r="443" spans="1:7" ht="15.75">
      <c r="A443" s="33"/>
      <c r="B443" s="32"/>
      <c r="C443" s="33"/>
      <c r="D443" s="24"/>
      <c r="E443" s="33"/>
      <c r="F443" s="33"/>
      <c r="G443" s="33"/>
    </row>
    <row r="444" spans="1:7" ht="15.75">
      <c r="A444" s="33"/>
      <c r="B444" s="32"/>
      <c r="C444" s="33"/>
      <c r="D444" s="24"/>
      <c r="E444" s="33"/>
      <c r="F444" s="33"/>
      <c r="G444" s="33"/>
    </row>
    <row r="445" spans="1:7" ht="15.75">
      <c r="A445" s="33"/>
      <c r="B445" s="32"/>
      <c r="C445" s="33"/>
      <c r="D445" s="24"/>
      <c r="E445" s="33"/>
      <c r="F445" s="33"/>
      <c r="G445" s="33"/>
    </row>
    <row r="446" spans="1:7" ht="15.75">
      <c r="A446" s="33"/>
      <c r="B446" s="32"/>
      <c r="C446" s="33"/>
      <c r="D446" s="24"/>
      <c r="E446" s="33"/>
      <c r="F446" s="33"/>
      <c r="G446" s="33"/>
    </row>
    <row r="447" spans="1:7" ht="15.75">
      <c r="A447" s="33"/>
      <c r="B447" s="32"/>
      <c r="C447" s="33"/>
      <c r="D447" s="24"/>
      <c r="E447" s="33"/>
      <c r="F447" s="33"/>
      <c r="G447" s="33"/>
    </row>
    <row r="448" spans="1:7" ht="15.75">
      <c r="A448" s="33"/>
      <c r="B448" s="32"/>
      <c r="C448" s="33"/>
      <c r="D448" s="24"/>
      <c r="E448" s="33"/>
      <c r="F448" s="33"/>
      <c r="G448" s="33"/>
    </row>
    <row r="449" spans="1:7" ht="15.75">
      <c r="A449" s="33"/>
      <c r="B449" s="32"/>
      <c r="C449" s="33"/>
      <c r="D449" s="24"/>
      <c r="E449" s="33"/>
      <c r="F449" s="33"/>
      <c r="G449" s="33"/>
    </row>
    <row r="450" spans="1:7" ht="15.75">
      <c r="A450" s="33"/>
      <c r="B450" s="32"/>
      <c r="C450" s="33"/>
      <c r="D450" s="24"/>
      <c r="E450" s="33"/>
      <c r="F450" s="33"/>
      <c r="G450" s="33"/>
    </row>
    <row r="451" spans="1:7" ht="15.75">
      <c r="A451" s="33"/>
      <c r="B451" s="32"/>
      <c r="C451" s="33"/>
      <c r="D451" s="24"/>
      <c r="E451" s="33"/>
      <c r="F451" s="33"/>
      <c r="G451" s="33"/>
    </row>
    <row r="452" spans="1:7" ht="15.75">
      <c r="A452" s="33"/>
      <c r="B452" s="32"/>
      <c r="C452" s="33"/>
      <c r="D452" s="24"/>
      <c r="E452" s="33"/>
      <c r="F452" s="33"/>
      <c r="G452" s="33"/>
    </row>
    <row r="453" spans="1:7" ht="15.75">
      <c r="A453" s="33"/>
      <c r="B453" s="32"/>
      <c r="C453" s="33"/>
      <c r="D453" s="24"/>
      <c r="E453" s="33"/>
      <c r="F453" s="33"/>
      <c r="G453" s="33"/>
    </row>
    <row r="454" spans="1:7" ht="15.75">
      <c r="A454" s="33"/>
      <c r="B454" s="32"/>
      <c r="C454" s="33"/>
      <c r="D454" s="24"/>
      <c r="E454" s="33"/>
      <c r="F454" s="33"/>
      <c r="G454" s="33"/>
    </row>
    <row r="455" spans="1:7" ht="15.75">
      <c r="A455" s="33"/>
      <c r="B455" s="32"/>
      <c r="C455" s="33"/>
      <c r="D455" s="24"/>
      <c r="E455" s="33"/>
      <c r="F455" s="33"/>
      <c r="G455" s="33"/>
    </row>
    <row r="456" spans="1:7" ht="15.75">
      <c r="A456" s="33"/>
      <c r="B456" s="32"/>
      <c r="C456" s="33"/>
      <c r="D456" s="24"/>
      <c r="E456" s="33"/>
      <c r="F456" s="33"/>
      <c r="G456" s="33"/>
    </row>
    <row r="457" spans="1:7" ht="15.75">
      <c r="A457" s="33"/>
      <c r="B457" s="32"/>
      <c r="C457" s="33"/>
      <c r="D457" s="24"/>
      <c r="E457" s="33"/>
      <c r="F457" s="33"/>
      <c r="G457" s="33"/>
    </row>
    <row r="458" spans="1:7" ht="15.75">
      <c r="A458" s="33"/>
      <c r="B458" s="32"/>
      <c r="C458" s="33"/>
      <c r="D458" s="24"/>
      <c r="E458" s="33"/>
      <c r="F458" s="33"/>
      <c r="G458" s="33"/>
    </row>
    <row r="459" spans="1:7" ht="15.75">
      <c r="A459" s="33"/>
      <c r="B459" s="32"/>
      <c r="C459" s="33"/>
      <c r="D459" s="24"/>
      <c r="E459" s="33"/>
      <c r="F459" s="33"/>
      <c r="G459" s="33"/>
    </row>
    <row r="460" spans="1:7" ht="15.75">
      <c r="A460" s="33"/>
      <c r="B460" s="32"/>
      <c r="C460" s="33"/>
      <c r="D460" s="24"/>
      <c r="E460" s="33"/>
      <c r="F460" s="33"/>
      <c r="G460" s="33"/>
    </row>
    <row r="461" spans="1:7" ht="15.75">
      <c r="A461" s="33"/>
      <c r="B461" s="32"/>
      <c r="C461" s="33"/>
      <c r="D461" s="24"/>
      <c r="E461" s="33"/>
      <c r="F461" s="33"/>
      <c r="G461" s="33"/>
    </row>
    <row r="462" spans="1:7" ht="15.75">
      <c r="A462" s="33"/>
      <c r="B462" s="32"/>
      <c r="C462" s="33"/>
      <c r="D462" s="24"/>
      <c r="E462" s="33"/>
      <c r="F462" s="33"/>
      <c r="G462" s="33"/>
    </row>
    <row r="463" spans="1:7" ht="15.75">
      <c r="A463" s="33"/>
      <c r="B463" s="32"/>
      <c r="C463" s="33"/>
      <c r="D463" s="24"/>
      <c r="E463" s="33"/>
      <c r="F463" s="33"/>
      <c r="G463" s="33"/>
    </row>
    <row r="464" spans="1:7" ht="15.75">
      <c r="A464" s="33"/>
      <c r="B464" s="32"/>
      <c r="C464" s="33"/>
      <c r="D464" s="24"/>
      <c r="E464" s="33"/>
      <c r="F464" s="33"/>
      <c r="G464" s="33"/>
    </row>
    <row r="465" spans="1:7" ht="15.75">
      <c r="A465" s="33"/>
      <c r="B465" s="32"/>
      <c r="C465" s="33"/>
      <c r="D465" s="24"/>
      <c r="E465" s="33"/>
      <c r="F465" s="33"/>
      <c r="G465" s="33"/>
    </row>
    <row r="466" spans="1:7" ht="15.75">
      <c r="A466" s="33"/>
      <c r="B466" s="32"/>
      <c r="C466" s="33"/>
      <c r="D466" s="24"/>
      <c r="E466" s="33"/>
      <c r="F466" s="33"/>
      <c r="G466" s="33"/>
    </row>
    <row r="467" spans="1:7" ht="15.75">
      <c r="A467" s="33"/>
      <c r="B467" s="32"/>
      <c r="C467" s="33"/>
      <c r="D467" s="24"/>
      <c r="E467" s="33"/>
      <c r="F467" s="33"/>
      <c r="G467" s="33"/>
    </row>
    <row r="468" spans="1:7" ht="15.75">
      <c r="A468" s="33"/>
      <c r="B468" s="32"/>
      <c r="C468" s="33"/>
      <c r="D468" s="24"/>
      <c r="E468" s="33"/>
      <c r="F468" s="33"/>
      <c r="G468" s="33"/>
    </row>
    <row r="469" spans="1:7" ht="15.75">
      <c r="A469" s="33"/>
      <c r="B469" s="32"/>
      <c r="C469" s="33"/>
      <c r="D469" s="24"/>
      <c r="E469" s="33"/>
      <c r="F469" s="33"/>
      <c r="G469" s="33"/>
    </row>
    <row r="470" spans="1:7" ht="15.75">
      <c r="A470" s="33"/>
      <c r="B470" s="32"/>
      <c r="C470" s="33"/>
      <c r="D470" s="24"/>
      <c r="E470" s="33"/>
      <c r="F470" s="33"/>
      <c r="G470" s="33"/>
    </row>
    <row r="471" spans="1:7" ht="15.75">
      <c r="A471" s="33"/>
      <c r="B471" s="32"/>
      <c r="C471" s="33"/>
      <c r="D471" s="24"/>
      <c r="E471" s="33"/>
      <c r="F471" s="33"/>
      <c r="G471" s="33"/>
    </row>
    <row r="472" spans="1:7" ht="15.75">
      <c r="A472" s="33"/>
      <c r="B472" s="32"/>
      <c r="C472" s="33"/>
      <c r="D472" s="24"/>
      <c r="E472" s="33"/>
      <c r="F472" s="33"/>
      <c r="G472" s="33"/>
    </row>
    <row r="473" spans="1:7" ht="15.75">
      <c r="A473" s="33"/>
      <c r="B473" s="32"/>
      <c r="C473" s="33"/>
      <c r="D473" s="24"/>
      <c r="E473" s="33"/>
      <c r="F473" s="33"/>
      <c r="G473" s="33"/>
    </row>
    <row r="474" spans="1:7" ht="15.75">
      <c r="A474" s="33"/>
      <c r="B474" s="32"/>
      <c r="C474" s="33"/>
      <c r="D474" s="24"/>
      <c r="E474" s="33"/>
      <c r="F474" s="33"/>
      <c r="G474" s="33"/>
    </row>
    <row r="475" spans="1:7" ht="15.75">
      <c r="A475" s="33"/>
      <c r="B475" s="32"/>
      <c r="C475" s="33"/>
      <c r="D475" s="24"/>
      <c r="E475" s="33"/>
      <c r="F475" s="33"/>
      <c r="G475" s="33"/>
    </row>
    <row r="476" spans="1:7" ht="15.75">
      <c r="A476" s="33"/>
      <c r="B476" s="32"/>
      <c r="C476" s="33"/>
      <c r="D476" s="24"/>
      <c r="E476" s="33"/>
      <c r="F476" s="33"/>
      <c r="G476" s="33"/>
    </row>
    <row r="477" spans="1:7" ht="15.75">
      <c r="A477" s="33"/>
      <c r="B477" s="32"/>
      <c r="C477" s="33"/>
      <c r="D477" s="24"/>
      <c r="E477" s="33"/>
      <c r="F477" s="33"/>
      <c r="G477" s="33"/>
    </row>
    <row r="478" spans="1:7" ht="15.75">
      <c r="A478" s="33"/>
      <c r="B478" s="32"/>
      <c r="C478" s="33"/>
      <c r="D478" s="24"/>
      <c r="E478" s="33"/>
      <c r="F478" s="33"/>
      <c r="G478" s="33"/>
    </row>
    <row r="479" spans="1:7" ht="15.75">
      <c r="A479" s="33"/>
      <c r="B479" s="32"/>
      <c r="C479" s="33"/>
      <c r="D479" s="24"/>
      <c r="E479" s="33"/>
      <c r="F479" s="33"/>
      <c r="G479" s="33"/>
    </row>
    <row r="480" spans="1:7" ht="15.75">
      <c r="A480" s="33"/>
      <c r="B480" s="32"/>
      <c r="C480" s="33"/>
      <c r="D480" s="24"/>
      <c r="E480" s="33"/>
      <c r="F480" s="33"/>
      <c r="G480" s="33"/>
    </row>
    <row r="481" spans="1:7" ht="15.75">
      <c r="A481" s="33"/>
      <c r="B481" s="32"/>
      <c r="C481" s="33"/>
      <c r="D481" s="24"/>
      <c r="E481" s="33"/>
      <c r="F481" s="33"/>
      <c r="G481" s="33"/>
    </row>
    <row r="482" spans="1:7" ht="15.75">
      <c r="A482" s="33"/>
      <c r="B482" s="32"/>
      <c r="C482" s="33"/>
      <c r="D482" s="24"/>
      <c r="E482" s="33"/>
      <c r="F482" s="33"/>
      <c r="G482" s="33"/>
    </row>
    <row r="483" spans="1:7" ht="15.75">
      <c r="A483" s="33"/>
      <c r="B483" s="32"/>
      <c r="C483" s="33"/>
      <c r="D483" s="24"/>
      <c r="E483" s="33"/>
      <c r="F483" s="33"/>
      <c r="G483" s="33"/>
    </row>
    <row r="484" spans="1:7" ht="15.75">
      <c r="A484" s="33"/>
      <c r="B484" s="32"/>
      <c r="C484" s="33"/>
      <c r="D484" s="24"/>
      <c r="E484" s="33"/>
      <c r="F484" s="33"/>
      <c r="G484" s="33"/>
    </row>
    <row r="485" spans="1:7" ht="15.75">
      <c r="A485" s="33"/>
      <c r="B485" s="32"/>
      <c r="C485" s="33"/>
      <c r="D485" s="24"/>
      <c r="E485" s="33"/>
      <c r="F485" s="33"/>
      <c r="G485" s="33"/>
    </row>
    <row r="486" spans="1:7" ht="15.75">
      <c r="A486" s="33"/>
      <c r="B486" s="32"/>
      <c r="C486" s="33"/>
      <c r="D486" s="24"/>
      <c r="E486" s="33"/>
      <c r="F486" s="33"/>
      <c r="G486" s="33"/>
    </row>
    <row r="487" spans="1:7" ht="15.75">
      <c r="A487" s="33"/>
      <c r="B487" s="32"/>
      <c r="C487" s="33"/>
      <c r="D487" s="24"/>
      <c r="E487" s="33"/>
      <c r="F487" s="33"/>
      <c r="G487" s="33"/>
    </row>
    <row r="488" spans="1:7" ht="15.75">
      <c r="A488" s="33"/>
      <c r="B488" s="32"/>
      <c r="C488" s="33"/>
      <c r="D488" s="24"/>
      <c r="E488" s="33"/>
      <c r="F488" s="33"/>
      <c r="G488" s="33"/>
    </row>
    <row r="489" spans="1:7" ht="15.75">
      <c r="A489" s="33"/>
      <c r="B489" s="32"/>
      <c r="C489" s="33"/>
      <c r="D489" s="24"/>
      <c r="E489" s="33"/>
      <c r="F489" s="33"/>
      <c r="G489" s="33"/>
    </row>
    <row r="490" spans="1:7" ht="15.75">
      <c r="A490" s="33"/>
      <c r="B490" s="32"/>
      <c r="C490" s="33"/>
      <c r="D490" s="24"/>
      <c r="E490" s="33"/>
      <c r="F490" s="33"/>
      <c r="G490" s="33"/>
    </row>
    <row r="491" spans="1:7" ht="15.75">
      <c r="A491" s="33"/>
      <c r="B491" s="32"/>
      <c r="C491" s="33"/>
      <c r="D491" s="24"/>
      <c r="E491" s="33"/>
      <c r="F491" s="33"/>
      <c r="G491" s="33"/>
    </row>
    <row r="492" spans="1:7" ht="15.75">
      <c r="A492" s="33"/>
      <c r="B492" s="32"/>
      <c r="C492" s="33"/>
      <c r="D492" s="24"/>
      <c r="E492" s="33"/>
      <c r="F492" s="33"/>
      <c r="G492" s="33"/>
    </row>
    <row r="493" spans="1:7" ht="15.75">
      <c r="A493" s="33"/>
      <c r="B493" s="32"/>
      <c r="C493" s="33"/>
      <c r="D493" s="24"/>
      <c r="E493" s="33"/>
      <c r="F493" s="33"/>
      <c r="G493" s="33"/>
    </row>
    <row r="494" spans="1:7" ht="15.75">
      <c r="A494" s="33"/>
      <c r="B494" s="32"/>
      <c r="C494" s="33"/>
      <c r="D494" s="24"/>
      <c r="E494" s="33"/>
      <c r="F494" s="33"/>
      <c r="G494" s="33"/>
    </row>
    <row r="495" spans="1:7" ht="15.75">
      <c r="A495" s="33"/>
      <c r="B495" s="32"/>
      <c r="C495" s="33"/>
      <c r="D495" s="24"/>
      <c r="E495" s="33"/>
      <c r="F495" s="33"/>
      <c r="G495" s="33"/>
    </row>
    <row r="496" spans="1:7" ht="15.75">
      <c r="A496" s="33"/>
      <c r="B496" s="32"/>
      <c r="C496" s="33"/>
      <c r="D496" s="24"/>
      <c r="E496" s="33"/>
      <c r="F496" s="33"/>
      <c r="G496" s="33"/>
    </row>
    <row r="497" spans="1:7" ht="15.75">
      <c r="A497" s="33"/>
      <c r="B497" s="32"/>
      <c r="C497" s="33"/>
      <c r="D497" s="24"/>
      <c r="E497" s="33"/>
      <c r="F497" s="33"/>
      <c r="G497" s="33"/>
    </row>
    <row r="498" spans="1:7" ht="15.75">
      <c r="A498" s="33"/>
      <c r="B498" s="32"/>
      <c r="C498" s="33"/>
      <c r="D498" s="24"/>
      <c r="E498" s="33"/>
      <c r="F498" s="33"/>
      <c r="G498" s="33"/>
    </row>
    <row r="499" spans="1:7" ht="15.75">
      <c r="A499" s="33"/>
      <c r="B499" s="32"/>
      <c r="C499" s="33"/>
      <c r="D499" s="24"/>
      <c r="E499" s="33"/>
      <c r="F499" s="33"/>
      <c r="G499" s="33"/>
    </row>
    <row r="500" spans="1:7" ht="15.75">
      <c r="A500" s="33"/>
      <c r="B500" s="32"/>
      <c r="C500" s="33"/>
      <c r="D500" s="24"/>
      <c r="E500" s="33"/>
      <c r="F500" s="33"/>
      <c r="G500" s="33"/>
    </row>
    <row r="501" spans="1:7" ht="15.75">
      <c r="A501" s="33"/>
      <c r="B501" s="32"/>
      <c r="C501" s="33"/>
      <c r="D501" s="24"/>
      <c r="E501" s="33"/>
      <c r="F501" s="33"/>
      <c r="G501" s="33"/>
    </row>
    <row r="502" spans="1:7" ht="15.75">
      <c r="A502" s="33"/>
      <c r="B502" s="32"/>
      <c r="C502" s="33"/>
      <c r="D502" s="24"/>
      <c r="E502" s="33"/>
      <c r="F502" s="33"/>
      <c r="G502" s="33"/>
    </row>
    <row r="503" spans="1:7" ht="15.75">
      <c r="A503" s="33"/>
      <c r="B503" s="32"/>
      <c r="C503" s="33"/>
      <c r="D503" s="24"/>
      <c r="E503" s="33"/>
      <c r="F503" s="33"/>
      <c r="G503" s="33"/>
    </row>
    <row r="504" spans="1:7" ht="15.75">
      <c r="A504" s="33"/>
      <c r="B504" s="32"/>
      <c r="C504" s="33"/>
      <c r="D504" s="24"/>
      <c r="E504" s="33"/>
      <c r="F504" s="33"/>
      <c r="G504" s="33"/>
    </row>
    <row r="505" spans="1:7" ht="15.75">
      <c r="A505" s="33"/>
      <c r="B505" s="32"/>
      <c r="C505" s="33"/>
      <c r="D505" s="24"/>
      <c r="E505" s="33"/>
      <c r="F505" s="33"/>
      <c r="G505" s="33"/>
    </row>
    <row r="506" spans="1:7" ht="15.75">
      <c r="A506" s="33"/>
      <c r="B506" s="32"/>
      <c r="C506" s="33"/>
      <c r="D506" s="24"/>
      <c r="E506" s="33"/>
      <c r="F506" s="33"/>
      <c r="G506" s="33"/>
    </row>
    <row r="507" spans="1:7" ht="15.75">
      <c r="A507" s="33"/>
      <c r="B507" s="32"/>
      <c r="C507" s="33"/>
      <c r="D507" s="24"/>
      <c r="E507" s="33"/>
      <c r="F507" s="33"/>
      <c r="G507" s="33"/>
    </row>
    <row r="508" spans="1:7" ht="15.75">
      <c r="A508" s="33"/>
      <c r="B508" s="32"/>
      <c r="C508" s="33"/>
      <c r="D508" s="24"/>
      <c r="E508" s="33"/>
      <c r="F508" s="33"/>
      <c r="G508" s="33"/>
    </row>
    <row r="509" spans="1:7" ht="15.75">
      <c r="A509" s="33"/>
      <c r="B509" s="32"/>
      <c r="C509" s="33"/>
      <c r="D509" s="24"/>
      <c r="E509" s="33"/>
      <c r="F509" s="33"/>
      <c r="G509" s="33"/>
    </row>
    <row r="510" spans="1:7" ht="15.75">
      <c r="A510" s="33"/>
      <c r="B510" s="32"/>
      <c r="C510" s="33"/>
      <c r="D510" s="24"/>
      <c r="E510" s="33"/>
      <c r="F510" s="33"/>
      <c r="G510" s="33"/>
    </row>
    <row r="511" spans="1:7" ht="15.75">
      <c r="A511" s="33"/>
      <c r="B511" s="32"/>
      <c r="C511" s="33"/>
      <c r="D511" s="24"/>
      <c r="E511" s="33"/>
      <c r="F511" s="33"/>
      <c r="G511" s="33"/>
    </row>
    <row r="512" spans="1:7" ht="15.75">
      <c r="A512" s="33"/>
      <c r="B512" s="32"/>
      <c r="C512" s="33"/>
      <c r="D512" s="24"/>
      <c r="E512" s="33"/>
      <c r="F512" s="33"/>
      <c r="G512" s="33"/>
    </row>
    <row r="513" spans="1:7" ht="15.75">
      <c r="A513" s="33"/>
      <c r="B513" s="32"/>
      <c r="C513" s="33"/>
      <c r="D513" s="24"/>
      <c r="E513" s="33"/>
      <c r="F513" s="33"/>
      <c r="G513" s="33"/>
    </row>
    <row r="514" spans="1:7" ht="15.75">
      <c r="A514" s="33"/>
      <c r="B514" s="32"/>
      <c r="C514" s="33"/>
      <c r="D514" s="24"/>
      <c r="E514" s="33"/>
      <c r="F514" s="33"/>
      <c r="G514" s="33"/>
    </row>
    <row r="515" spans="1:7" ht="15.75">
      <c r="A515" s="33"/>
      <c r="B515" s="32"/>
      <c r="C515" s="33"/>
      <c r="D515" s="24"/>
      <c r="E515" s="33"/>
      <c r="F515" s="33"/>
      <c r="G515" s="33"/>
    </row>
    <row r="516" spans="1:7" ht="15.75">
      <c r="A516" s="33"/>
      <c r="B516" s="32"/>
      <c r="C516" s="33"/>
      <c r="D516" s="24"/>
      <c r="E516" s="33"/>
      <c r="F516" s="33"/>
      <c r="G516" s="33"/>
    </row>
    <row r="517" spans="1:7" ht="15.75">
      <c r="A517" s="33"/>
      <c r="B517" s="32"/>
      <c r="C517" s="33"/>
      <c r="D517" s="24"/>
      <c r="E517" s="33"/>
      <c r="F517" s="33"/>
      <c r="G517" s="33"/>
    </row>
    <row r="518" spans="1:7" ht="15.75">
      <c r="A518" s="33"/>
      <c r="B518" s="32"/>
      <c r="C518" s="33"/>
      <c r="D518" s="24"/>
      <c r="E518" s="33"/>
      <c r="F518" s="33"/>
      <c r="G518" s="33"/>
    </row>
    <row r="519" spans="1:7" ht="15.75">
      <c r="A519" s="33"/>
      <c r="B519" s="32"/>
      <c r="C519" s="33"/>
      <c r="D519" s="24"/>
      <c r="E519" s="33"/>
      <c r="F519" s="33"/>
      <c r="G519" s="33"/>
    </row>
    <row r="520" spans="1:7" ht="15.75">
      <c r="A520" s="33"/>
      <c r="B520" s="32"/>
      <c r="C520" s="33"/>
      <c r="D520" s="24"/>
      <c r="E520" s="33"/>
      <c r="F520" s="33"/>
      <c r="G520" s="33"/>
    </row>
    <row r="521" spans="1:7" ht="15.75">
      <c r="A521" s="33"/>
      <c r="B521" s="32"/>
      <c r="C521" s="33"/>
      <c r="D521" s="24"/>
      <c r="E521" s="33"/>
      <c r="F521" s="33"/>
      <c r="G521" s="33"/>
    </row>
    <row r="522" spans="1:7" ht="15.75">
      <c r="A522" s="33"/>
      <c r="B522" s="32"/>
      <c r="C522" s="33"/>
      <c r="D522" s="24"/>
      <c r="E522" s="33"/>
      <c r="F522" s="33"/>
      <c r="G522" s="33"/>
    </row>
    <row r="523" spans="1:7" ht="15.75">
      <c r="A523" s="33"/>
      <c r="B523" s="32"/>
      <c r="C523" s="33"/>
      <c r="D523" s="24"/>
      <c r="E523" s="33"/>
      <c r="F523" s="33"/>
      <c r="G523" s="33"/>
    </row>
    <row r="524" spans="1:7" ht="15.75">
      <c r="A524" s="33"/>
      <c r="B524" s="32"/>
      <c r="C524" s="33"/>
      <c r="D524" s="24"/>
      <c r="E524" s="33"/>
      <c r="F524" s="33"/>
      <c r="G524" s="33"/>
    </row>
    <row r="525" spans="1:7" ht="15.75">
      <c r="A525" s="33"/>
      <c r="B525" s="32"/>
      <c r="C525" s="33"/>
      <c r="D525" s="24"/>
      <c r="E525" s="33"/>
      <c r="F525" s="33"/>
      <c r="G525" s="33"/>
    </row>
    <row r="526" spans="1:7" ht="15.75">
      <c r="A526" s="33"/>
      <c r="B526" s="32"/>
      <c r="C526" s="33"/>
      <c r="D526" s="24"/>
      <c r="E526" s="33"/>
      <c r="F526" s="33"/>
      <c r="G526" s="33"/>
    </row>
    <row r="527" spans="1:7" ht="15.75">
      <c r="A527" s="33"/>
      <c r="B527" s="32"/>
      <c r="C527" s="33"/>
      <c r="D527" s="24"/>
      <c r="E527" s="33"/>
      <c r="F527" s="33"/>
      <c r="G527" s="33"/>
    </row>
    <row r="528" spans="1:7" ht="15.75">
      <c r="A528" s="33"/>
      <c r="B528" s="32"/>
      <c r="C528" s="33"/>
      <c r="D528" s="24"/>
      <c r="E528" s="33"/>
      <c r="F528" s="33"/>
      <c r="G528" s="33"/>
    </row>
    <row r="529" spans="1:7" ht="15.75">
      <c r="A529" s="33"/>
      <c r="B529" s="32"/>
      <c r="C529" s="33"/>
      <c r="D529" s="24"/>
      <c r="E529" s="33"/>
      <c r="F529" s="33"/>
      <c r="G529" s="33"/>
    </row>
    <row r="530" spans="1:7" ht="15.75">
      <c r="A530" s="33"/>
      <c r="B530" s="32"/>
      <c r="C530" s="33"/>
      <c r="D530" s="24"/>
      <c r="E530" s="33"/>
      <c r="F530" s="33"/>
      <c r="G530" s="33"/>
    </row>
    <row r="531" spans="1:7" ht="15.75">
      <c r="A531" s="33"/>
      <c r="B531" s="32"/>
      <c r="C531" s="33"/>
      <c r="D531" s="24"/>
      <c r="E531" s="33"/>
      <c r="F531" s="33"/>
      <c r="G531" s="33"/>
    </row>
    <row r="532" spans="1:7" ht="15.75">
      <c r="A532" s="33"/>
      <c r="B532" s="32"/>
      <c r="C532" s="33"/>
      <c r="D532" s="24"/>
      <c r="E532" s="33"/>
      <c r="F532" s="33"/>
      <c r="G532" s="33"/>
    </row>
    <row r="533" spans="1:7" ht="15.75">
      <c r="A533" s="33"/>
      <c r="B533" s="32"/>
      <c r="C533" s="33"/>
      <c r="D533" s="24"/>
      <c r="E533" s="33"/>
      <c r="F533" s="33"/>
      <c r="G533" s="33"/>
    </row>
    <row r="534" spans="1:7" ht="15.75">
      <c r="A534" s="33"/>
      <c r="B534" s="32"/>
      <c r="C534" s="33"/>
      <c r="D534" s="24"/>
      <c r="E534" s="33"/>
      <c r="F534" s="33"/>
      <c r="G534" s="33"/>
    </row>
    <row r="535" spans="1:7" ht="15.75">
      <c r="A535" s="33"/>
      <c r="B535" s="32"/>
      <c r="C535" s="33"/>
      <c r="D535" s="24"/>
      <c r="E535" s="33"/>
      <c r="F535" s="33"/>
      <c r="G535" s="33"/>
    </row>
    <row r="536" spans="1:7" ht="15.75">
      <c r="A536" s="33"/>
      <c r="B536" s="32"/>
      <c r="C536" s="33"/>
      <c r="D536" s="24"/>
      <c r="E536" s="33"/>
      <c r="F536" s="33"/>
      <c r="G536" s="33"/>
    </row>
    <row r="537" spans="1:7" ht="15.75">
      <c r="A537" s="33"/>
      <c r="B537" s="32"/>
      <c r="C537" s="33"/>
      <c r="D537" s="24"/>
      <c r="E537" s="33"/>
      <c r="F537" s="33"/>
      <c r="G537" s="33"/>
    </row>
    <row r="538" spans="1:7" ht="15.75">
      <c r="A538" s="33"/>
      <c r="B538" s="32"/>
      <c r="C538" s="33"/>
      <c r="D538" s="24"/>
      <c r="E538" s="33"/>
      <c r="F538" s="33"/>
      <c r="G538" s="33"/>
    </row>
    <row r="539" spans="1:7" ht="15.75">
      <c r="A539" s="33"/>
      <c r="B539" s="32"/>
      <c r="C539" s="33"/>
      <c r="D539" s="24"/>
      <c r="E539" s="33"/>
      <c r="F539" s="33"/>
      <c r="G539" s="33"/>
    </row>
    <row r="540" spans="1:7" ht="15.75">
      <c r="A540" s="33"/>
      <c r="B540" s="32"/>
      <c r="C540" s="33"/>
      <c r="D540" s="24"/>
      <c r="E540" s="33"/>
      <c r="F540" s="33"/>
      <c r="G540" s="33"/>
    </row>
    <row r="541" spans="1:7" ht="15.75">
      <c r="A541" s="33"/>
      <c r="B541" s="32"/>
      <c r="C541" s="33"/>
      <c r="D541" s="24"/>
      <c r="E541" s="33"/>
      <c r="F541" s="33"/>
      <c r="G541" s="33"/>
    </row>
    <row r="542" spans="1:7" ht="15.75">
      <c r="A542" s="33"/>
      <c r="B542" s="32"/>
      <c r="C542" s="33"/>
      <c r="D542" s="24"/>
      <c r="E542" s="33"/>
      <c r="F542" s="33"/>
      <c r="G542" s="33"/>
    </row>
    <row r="543" spans="1:7" ht="15.75">
      <c r="A543" s="33"/>
      <c r="B543" s="32"/>
      <c r="C543" s="33"/>
      <c r="D543" s="24"/>
      <c r="E543" s="33"/>
      <c r="F543" s="33"/>
      <c r="G543" s="33"/>
    </row>
    <row r="544" spans="1:7" ht="15.75">
      <c r="A544" s="33"/>
      <c r="B544" s="32"/>
      <c r="C544" s="33"/>
      <c r="D544" s="24"/>
      <c r="E544" s="33"/>
      <c r="F544" s="33"/>
      <c r="G544" s="33"/>
    </row>
    <row r="545" spans="1:7" ht="15.75">
      <c r="A545" s="33"/>
      <c r="B545" s="32"/>
      <c r="C545" s="33"/>
      <c r="D545" s="24"/>
      <c r="E545" s="33"/>
      <c r="F545" s="33"/>
      <c r="G545" s="33"/>
    </row>
    <row r="546" spans="1:7" ht="15.75">
      <c r="A546" s="33"/>
      <c r="B546" s="32"/>
      <c r="C546" s="33"/>
      <c r="D546" s="24"/>
      <c r="E546" s="33"/>
      <c r="F546" s="33"/>
      <c r="G546" s="33"/>
    </row>
    <row r="547" spans="1:7" ht="15.75">
      <c r="A547" s="33"/>
      <c r="B547" s="32"/>
      <c r="C547" s="33"/>
      <c r="D547" s="24"/>
      <c r="E547" s="33"/>
      <c r="F547" s="33"/>
      <c r="G547" s="33"/>
    </row>
    <row r="548" spans="1:7" ht="15.75">
      <c r="A548" s="33"/>
      <c r="B548" s="32"/>
      <c r="C548" s="33"/>
      <c r="D548" s="24"/>
      <c r="E548" s="33"/>
      <c r="F548" s="33"/>
      <c r="G548" s="33"/>
    </row>
    <row r="549" spans="1:7" ht="15.75">
      <c r="A549" s="33"/>
      <c r="B549" s="32"/>
      <c r="C549" s="33"/>
      <c r="D549" s="24"/>
      <c r="E549" s="33"/>
      <c r="F549" s="33"/>
      <c r="G549" s="33"/>
    </row>
    <row r="550" spans="1:7" ht="15.75">
      <c r="A550" s="33"/>
      <c r="B550" s="32"/>
      <c r="C550" s="33"/>
      <c r="D550" s="24"/>
      <c r="E550" s="33"/>
      <c r="F550" s="33"/>
      <c r="G550" s="33"/>
    </row>
    <row r="551" spans="1:7" ht="15.75">
      <c r="A551" s="33"/>
      <c r="B551" s="32"/>
      <c r="C551" s="33"/>
      <c r="D551" s="24"/>
      <c r="E551" s="33"/>
      <c r="F551" s="33"/>
      <c r="G551" s="33"/>
    </row>
    <row r="552" spans="1:7" ht="15.75">
      <c r="A552" s="33"/>
      <c r="B552" s="32"/>
      <c r="C552" s="33"/>
      <c r="D552" s="24"/>
      <c r="E552" s="33"/>
      <c r="F552" s="33"/>
      <c r="G552" s="33"/>
    </row>
    <row r="553" spans="1:7" ht="15.75">
      <c r="A553" s="33"/>
      <c r="B553" s="32"/>
      <c r="C553" s="33"/>
      <c r="D553" s="24"/>
      <c r="E553" s="33"/>
      <c r="F553" s="33"/>
      <c r="G553" s="33"/>
    </row>
    <row r="554" spans="1:7" ht="15.75">
      <c r="A554" s="33"/>
      <c r="B554" s="32"/>
      <c r="C554" s="33"/>
      <c r="D554" s="24"/>
      <c r="E554" s="33"/>
      <c r="F554" s="33"/>
      <c r="G554" s="33"/>
    </row>
    <row r="555" spans="1:7" ht="15.75">
      <c r="A555" s="33"/>
      <c r="B555" s="32"/>
      <c r="C555" s="33"/>
      <c r="D555" s="24"/>
      <c r="E555" s="33"/>
      <c r="F555" s="33"/>
      <c r="G555" s="33"/>
    </row>
    <row r="556" spans="1:7" ht="15.75">
      <c r="A556" s="33"/>
      <c r="B556" s="32"/>
      <c r="C556" s="33"/>
      <c r="D556" s="24"/>
      <c r="E556" s="33"/>
      <c r="F556" s="33"/>
      <c r="G556" s="33"/>
    </row>
    <row r="557" spans="1:7" ht="15.75">
      <c r="A557" s="33"/>
      <c r="B557" s="32"/>
      <c r="C557" s="33"/>
      <c r="D557" s="24"/>
      <c r="E557" s="33"/>
      <c r="F557" s="33"/>
      <c r="G557" s="33"/>
    </row>
    <row r="558" spans="1:7" ht="15.75">
      <c r="A558" s="33"/>
      <c r="B558" s="32"/>
      <c r="C558" s="33"/>
      <c r="D558" s="24"/>
      <c r="E558" s="33"/>
      <c r="F558" s="33"/>
      <c r="G558" s="33"/>
    </row>
    <row r="559" spans="1:7" ht="15.75">
      <c r="A559" s="33"/>
      <c r="B559" s="32"/>
      <c r="C559" s="33"/>
      <c r="D559" s="24"/>
      <c r="E559" s="33"/>
      <c r="F559" s="33"/>
      <c r="G559" s="33"/>
    </row>
    <row r="560" spans="1:7" ht="15.75">
      <c r="A560" s="33"/>
      <c r="B560" s="32"/>
      <c r="C560" s="33"/>
      <c r="D560" s="24"/>
      <c r="E560" s="33"/>
      <c r="F560" s="33"/>
      <c r="G560" s="33"/>
    </row>
    <row r="561" spans="1:7" ht="15.75">
      <c r="A561" s="33"/>
      <c r="B561" s="32"/>
      <c r="C561" s="33"/>
      <c r="D561" s="24"/>
      <c r="E561" s="33"/>
      <c r="F561" s="33"/>
      <c r="G561" s="33"/>
    </row>
    <row r="562" spans="1:7" ht="15.75">
      <c r="A562" s="33"/>
      <c r="B562" s="32"/>
      <c r="C562" s="33"/>
      <c r="D562" s="24"/>
      <c r="E562" s="33"/>
      <c r="F562" s="33"/>
      <c r="G562" s="33"/>
    </row>
    <row r="563" spans="1:7" ht="15.75">
      <c r="A563" s="33"/>
      <c r="B563" s="32"/>
      <c r="C563" s="33"/>
      <c r="D563" s="24"/>
      <c r="E563" s="33"/>
      <c r="F563" s="33"/>
      <c r="G563" s="33"/>
    </row>
    <row r="564" spans="1:7" ht="15.75">
      <c r="A564" s="33"/>
      <c r="B564" s="32"/>
      <c r="C564" s="33"/>
      <c r="D564" s="24"/>
      <c r="E564" s="33"/>
      <c r="F564" s="33"/>
      <c r="G564" s="33"/>
    </row>
    <row r="565" spans="1:7" ht="15.75">
      <c r="A565" s="33"/>
      <c r="B565" s="32"/>
      <c r="C565" s="33"/>
      <c r="D565" s="24"/>
      <c r="E565" s="33"/>
      <c r="F565" s="33"/>
      <c r="G565" s="33"/>
    </row>
    <row r="566" spans="1:7" ht="15.75">
      <c r="A566" s="33"/>
      <c r="B566" s="32"/>
      <c r="C566" s="33"/>
      <c r="D566" s="24"/>
      <c r="E566" s="33"/>
      <c r="F566" s="33"/>
      <c r="G566" s="33"/>
    </row>
    <row r="567" spans="1:7" ht="15.75">
      <c r="A567" s="33"/>
      <c r="B567" s="32"/>
      <c r="C567" s="33"/>
      <c r="D567" s="24"/>
      <c r="E567" s="33"/>
      <c r="F567" s="33"/>
      <c r="G567" s="33"/>
    </row>
    <row r="568" spans="1:7" ht="15.75">
      <c r="A568" s="33"/>
      <c r="B568" s="32"/>
      <c r="C568" s="33"/>
      <c r="D568" s="24"/>
      <c r="E568" s="33"/>
      <c r="F568" s="33"/>
      <c r="G568" s="33"/>
    </row>
    <row r="569" spans="1:7" ht="15.75">
      <c r="A569" s="33"/>
      <c r="B569" s="32"/>
      <c r="C569" s="33"/>
      <c r="D569" s="24"/>
      <c r="E569" s="33"/>
      <c r="F569" s="33"/>
      <c r="G569" s="33"/>
    </row>
    <row r="570" spans="1:7">
      <c r="B570" s="39"/>
      <c r="D570" s="40"/>
    </row>
    <row r="571" spans="1:7">
      <c r="B571" s="39"/>
      <c r="D571" s="40"/>
    </row>
    <row r="572" spans="1:7">
      <c r="B572" s="39"/>
      <c r="D572" s="40"/>
    </row>
    <row r="573" spans="1:7">
      <c r="B573" s="39"/>
      <c r="D573" s="40"/>
    </row>
    <row r="574" spans="1:7">
      <c r="B574" s="39"/>
      <c r="D574" s="40"/>
    </row>
    <row r="575" spans="1:7">
      <c r="B575" s="39"/>
      <c r="D575" s="40"/>
    </row>
    <row r="576" spans="1:7">
      <c r="B576" s="39"/>
      <c r="D576" s="40"/>
    </row>
    <row r="577" spans="2:4">
      <c r="B577" s="39"/>
      <c r="D577" s="40"/>
    </row>
    <row r="578" spans="2:4">
      <c r="B578" s="39"/>
      <c r="D578" s="40"/>
    </row>
    <row r="579" spans="2:4">
      <c r="B579" s="39"/>
      <c r="D579" s="40"/>
    </row>
    <row r="580" spans="2:4">
      <c r="B580" s="39"/>
      <c r="D580" s="40"/>
    </row>
    <row r="581" spans="2:4">
      <c r="B581" s="39"/>
      <c r="D581" s="40"/>
    </row>
    <row r="582" spans="2:4">
      <c r="B582" s="39"/>
      <c r="D582" s="40"/>
    </row>
    <row r="583" spans="2:4">
      <c r="B583" s="39"/>
      <c r="D583" s="40"/>
    </row>
    <row r="584" spans="2:4">
      <c r="B584" s="39"/>
      <c r="D584" s="40"/>
    </row>
    <row r="585" spans="2:4">
      <c r="B585" s="39"/>
      <c r="D585" s="40"/>
    </row>
    <row r="586" spans="2:4">
      <c r="B586" s="39"/>
      <c r="D586" s="40"/>
    </row>
    <row r="587" spans="2:4">
      <c r="B587" s="39"/>
      <c r="D587" s="40"/>
    </row>
    <row r="588" spans="2:4">
      <c r="B588" s="39"/>
      <c r="D588" s="40"/>
    </row>
    <row r="589" spans="2:4">
      <c r="B589" s="39"/>
      <c r="D589" s="40"/>
    </row>
    <row r="590" spans="2:4">
      <c r="B590" s="39"/>
      <c r="D590" s="40"/>
    </row>
    <row r="591" spans="2:4">
      <c r="B591" s="39"/>
      <c r="D591" s="40"/>
    </row>
    <row r="592" spans="2:4">
      <c r="B592" s="39"/>
      <c r="D592" s="40"/>
    </row>
    <row r="593" spans="2:4">
      <c r="B593" s="39"/>
      <c r="D593" s="40"/>
    </row>
    <row r="594" spans="2:4">
      <c r="B594" s="39"/>
      <c r="D594" s="40"/>
    </row>
    <row r="595" spans="2:4">
      <c r="B595" s="39"/>
      <c r="D595" s="40"/>
    </row>
    <row r="596" spans="2:4">
      <c r="B596" s="39"/>
      <c r="D596" s="40"/>
    </row>
    <row r="597" spans="2:4">
      <c r="B597" s="39"/>
      <c r="D597" s="40"/>
    </row>
    <row r="598" spans="2:4">
      <c r="B598" s="39"/>
      <c r="D598" s="40"/>
    </row>
    <row r="599" spans="2:4">
      <c r="B599" s="39"/>
      <c r="D599" s="40"/>
    </row>
    <row r="600" spans="2:4">
      <c r="B600" s="39"/>
      <c r="D600" s="40"/>
    </row>
    <row r="601" spans="2:4">
      <c r="B601" s="39"/>
      <c r="D601" s="40"/>
    </row>
    <row r="602" spans="2:4">
      <c r="B602" s="39"/>
      <c r="D602" s="40"/>
    </row>
    <row r="603" spans="2:4">
      <c r="B603" s="39"/>
      <c r="D603" s="40"/>
    </row>
    <row r="604" spans="2:4">
      <c r="B604" s="39"/>
      <c r="D604" s="40"/>
    </row>
    <row r="605" spans="2:4">
      <c r="B605" s="39"/>
      <c r="D605" s="40"/>
    </row>
    <row r="606" spans="2:4">
      <c r="B606" s="39"/>
      <c r="D606" s="40"/>
    </row>
    <row r="607" spans="2:4">
      <c r="B607" s="39"/>
      <c r="D607" s="40"/>
    </row>
    <row r="608" spans="2:4">
      <c r="B608" s="39"/>
      <c r="D608" s="40"/>
    </row>
    <row r="609" spans="2:4">
      <c r="B609" s="39"/>
      <c r="D609" s="40"/>
    </row>
    <row r="610" spans="2:4">
      <c r="B610" s="39"/>
      <c r="D610" s="40"/>
    </row>
    <row r="611" spans="2:4">
      <c r="B611" s="39"/>
      <c r="D611" s="40"/>
    </row>
    <row r="612" spans="2:4">
      <c r="B612" s="39"/>
      <c r="D612" s="40"/>
    </row>
    <row r="613" spans="2:4">
      <c r="B613" s="39"/>
      <c r="D613" s="40"/>
    </row>
    <row r="614" spans="2:4">
      <c r="B614" s="39"/>
      <c r="D614" s="40"/>
    </row>
    <row r="615" spans="2:4">
      <c r="B615" s="39"/>
      <c r="D615" s="40"/>
    </row>
    <row r="616" spans="2:4">
      <c r="B616" s="39"/>
      <c r="D616" s="40"/>
    </row>
    <row r="617" spans="2:4">
      <c r="B617" s="41"/>
      <c r="D617" s="40"/>
    </row>
    <row r="618" spans="2:4">
      <c r="B618" s="41"/>
      <c r="D618" s="40"/>
    </row>
    <row r="619" spans="2:4">
      <c r="B619" s="41"/>
      <c r="D619" s="40"/>
    </row>
    <row r="620" spans="2:4">
      <c r="B620" s="41"/>
      <c r="D620" s="40"/>
    </row>
    <row r="621" spans="2:4">
      <c r="B621" s="41"/>
      <c r="D621" s="40"/>
    </row>
    <row r="622" spans="2:4">
      <c r="B622" s="41"/>
      <c r="D622" s="40"/>
    </row>
    <row r="623" spans="2:4">
      <c r="B623" s="41"/>
      <c r="D623" s="40"/>
    </row>
    <row r="624" spans="2:4">
      <c r="B624" s="41"/>
      <c r="D624" s="40"/>
    </row>
    <row r="625" spans="2:4">
      <c r="B625" s="41"/>
      <c r="D625" s="40"/>
    </row>
    <row r="626" spans="2:4">
      <c r="B626" s="41"/>
      <c r="D626" s="40"/>
    </row>
    <row r="627" spans="2:4">
      <c r="B627" s="41"/>
      <c r="D627" s="40"/>
    </row>
    <row r="628" spans="2:4">
      <c r="B628" s="41"/>
      <c r="D628" s="40"/>
    </row>
    <row r="629" spans="2:4">
      <c r="B629" s="41"/>
      <c r="D629" s="40"/>
    </row>
    <row r="630" spans="2:4">
      <c r="B630" s="41"/>
      <c r="D630" s="40"/>
    </row>
    <row r="631" spans="2:4">
      <c r="B631" s="41"/>
      <c r="D631" s="40"/>
    </row>
    <row r="632" spans="2:4">
      <c r="B632" s="41"/>
      <c r="D632" s="40"/>
    </row>
    <row r="633" spans="2:4">
      <c r="B633" s="41"/>
      <c r="D633" s="40"/>
    </row>
    <row r="634" spans="2:4">
      <c r="B634" s="41"/>
      <c r="D634" s="40"/>
    </row>
    <row r="635" spans="2:4">
      <c r="B635" s="41"/>
      <c r="D635" s="40"/>
    </row>
    <row r="636" spans="2:4">
      <c r="B636" s="41"/>
      <c r="D636" s="40"/>
    </row>
    <row r="637" spans="2:4">
      <c r="B637" s="41"/>
      <c r="D637" s="40"/>
    </row>
    <row r="638" spans="2:4">
      <c r="B638" s="41"/>
      <c r="D638" s="40"/>
    </row>
    <row r="639" spans="2:4">
      <c r="B639" s="41"/>
      <c r="D639" s="40"/>
    </row>
    <row r="640" spans="2:4">
      <c r="B640" s="41"/>
      <c r="D640" s="40"/>
    </row>
    <row r="641" spans="2:4">
      <c r="B641" s="41"/>
      <c r="D641" s="40"/>
    </row>
    <row r="642" spans="2:4">
      <c r="B642" s="41"/>
      <c r="D642" s="40"/>
    </row>
    <row r="643" spans="2:4">
      <c r="B643" s="41"/>
      <c r="D643" s="40"/>
    </row>
    <row r="644" spans="2:4">
      <c r="B644" s="41"/>
      <c r="D644" s="40"/>
    </row>
    <row r="645" spans="2:4">
      <c r="B645" s="41"/>
      <c r="D645" s="40"/>
    </row>
    <row r="646" spans="2:4">
      <c r="B646" s="41"/>
      <c r="D646" s="40"/>
    </row>
    <row r="647" spans="2:4">
      <c r="B647" s="41"/>
      <c r="D647" s="40"/>
    </row>
    <row r="648" spans="2:4">
      <c r="B648" s="41"/>
      <c r="D648" s="40"/>
    </row>
    <row r="649" spans="2:4">
      <c r="B649" s="41"/>
      <c r="D649" s="40"/>
    </row>
    <row r="650" spans="2:4">
      <c r="B650" s="41"/>
      <c r="D650" s="40"/>
    </row>
    <row r="651" spans="2:4">
      <c r="B651" s="41"/>
      <c r="D651" s="40"/>
    </row>
    <row r="652" spans="2:4">
      <c r="B652" s="41"/>
      <c r="D652" s="40"/>
    </row>
    <row r="653" spans="2:4">
      <c r="B653" s="41"/>
      <c r="D653" s="40"/>
    </row>
    <row r="654" spans="2:4">
      <c r="B654" s="41"/>
      <c r="D654" s="40"/>
    </row>
    <row r="655" spans="2:4">
      <c r="B655" s="41"/>
      <c r="D655" s="40"/>
    </row>
    <row r="656" spans="2:4">
      <c r="B656" s="41"/>
      <c r="D656" s="40"/>
    </row>
    <row r="657" spans="2:4">
      <c r="B657" s="41"/>
      <c r="D657" s="40"/>
    </row>
    <row r="658" spans="2:4">
      <c r="B658" s="41"/>
      <c r="D658" s="40"/>
    </row>
    <row r="659" spans="2:4">
      <c r="B659" s="41"/>
      <c r="D659" s="40"/>
    </row>
    <row r="660" spans="2:4">
      <c r="B660" s="41"/>
      <c r="D660" s="40"/>
    </row>
    <row r="661" spans="2:4">
      <c r="B661" s="41"/>
      <c r="D661" s="40"/>
    </row>
    <row r="662" spans="2:4">
      <c r="B662" s="41"/>
      <c r="D662" s="40"/>
    </row>
    <row r="663" spans="2:4">
      <c r="B663" s="41"/>
      <c r="D663" s="40"/>
    </row>
    <row r="664" spans="2:4">
      <c r="B664" s="41"/>
      <c r="D664" s="40"/>
    </row>
    <row r="665" spans="2:4">
      <c r="B665" s="41"/>
      <c r="D665" s="40"/>
    </row>
    <row r="666" spans="2:4">
      <c r="B666" s="41"/>
      <c r="D666" s="40"/>
    </row>
    <row r="667" spans="2:4">
      <c r="B667" s="41"/>
      <c r="D667" s="40"/>
    </row>
    <row r="668" spans="2:4">
      <c r="B668" s="41"/>
      <c r="D668" s="40"/>
    </row>
    <row r="669" spans="2:4">
      <c r="B669" s="41"/>
      <c r="D669" s="40"/>
    </row>
    <row r="670" spans="2:4">
      <c r="B670" s="41"/>
      <c r="D670" s="40"/>
    </row>
    <row r="671" spans="2:4">
      <c r="B671" s="41"/>
      <c r="D671" s="40"/>
    </row>
    <row r="672" spans="2:4">
      <c r="B672" s="41"/>
      <c r="D672" s="40"/>
    </row>
    <row r="673" spans="2:4">
      <c r="B673" s="41"/>
      <c r="D673" s="40"/>
    </row>
    <row r="674" spans="2:4">
      <c r="B674" s="41"/>
      <c r="D674" s="40"/>
    </row>
    <row r="675" spans="2:4">
      <c r="B675" s="41"/>
      <c r="D675" s="40"/>
    </row>
    <row r="676" spans="2:4">
      <c r="B676" s="41"/>
      <c r="D676" s="40"/>
    </row>
    <row r="677" spans="2:4">
      <c r="B677" s="41"/>
      <c r="D677" s="40"/>
    </row>
    <row r="678" spans="2:4">
      <c r="B678" s="41"/>
      <c r="D678" s="40"/>
    </row>
    <row r="679" spans="2:4">
      <c r="B679" s="41"/>
      <c r="D679" s="40"/>
    </row>
    <row r="680" spans="2:4">
      <c r="B680" s="41"/>
      <c r="D680" s="40"/>
    </row>
    <row r="681" spans="2:4">
      <c r="B681" s="41"/>
      <c r="D681" s="40"/>
    </row>
    <row r="682" spans="2:4">
      <c r="B682" s="41"/>
      <c r="D682" s="40"/>
    </row>
    <row r="683" spans="2:4">
      <c r="B683" s="41"/>
      <c r="D683" s="40"/>
    </row>
    <row r="684" spans="2:4">
      <c r="B684" s="41"/>
      <c r="D684" s="40"/>
    </row>
    <row r="685" spans="2:4">
      <c r="B685" s="41"/>
      <c r="D685" s="40"/>
    </row>
    <row r="686" spans="2:4">
      <c r="B686" s="41"/>
      <c r="D686" s="40"/>
    </row>
    <row r="687" spans="2:4">
      <c r="B687" s="41"/>
      <c r="D687" s="40"/>
    </row>
    <row r="688" spans="2:4">
      <c r="B688" s="41"/>
      <c r="D688" s="40"/>
    </row>
    <row r="689" spans="2:4">
      <c r="B689" s="41"/>
      <c r="D689" s="40"/>
    </row>
    <row r="690" spans="2:4">
      <c r="B690" s="41"/>
      <c r="D690" s="40"/>
    </row>
    <row r="691" spans="2:4">
      <c r="B691" s="41"/>
      <c r="D691" s="40"/>
    </row>
    <row r="692" spans="2:4">
      <c r="B692" s="41"/>
      <c r="D692" s="40"/>
    </row>
    <row r="693" spans="2:4">
      <c r="B693" s="41"/>
      <c r="D693" s="40"/>
    </row>
    <row r="694" spans="2:4">
      <c r="B694" s="41"/>
      <c r="D694" s="40"/>
    </row>
    <row r="695" spans="2:4">
      <c r="B695" s="41"/>
      <c r="D695" s="40"/>
    </row>
    <row r="696" spans="2:4">
      <c r="B696" s="41"/>
      <c r="D696" s="40"/>
    </row>
    <row r="697" spans="2:4">
      <c r="B697" s="41"/>
      <c r="D697" s="40"/>
    </row>
    <row r="698" spans="2:4">
      <c r="B698" s="41"/>
      <c r="D698" s="40"/>
    </row>
    <row r="699" spans="2:4">
      <c r="B699" s="41"/>
      <c r="D699" s="40"/>
    </row>
    <row r="700" spans="2:4">
      <c r="B700" s="41"/>
      <c r="D700" s="40"/>
    </row>
    <row r="701" spans="2:4">
      <c r="B701" s="41"/>
      <c r="D701" s="40"/>
    </row>
    <row r="702" spans="2:4">
      <c r="B702" s="41"/>
      <c r="D702" s="40"/>
    </row>
    <row r="703" spans="2:4">
      <c r="B703" s="41"/>
      <c r="D703" s="40"/>
    </row>
    <row r="704" spans="2:4">
      <c r="B704" s="41"/>
      <c r="D704" s="40"/>
    </row>
    <row r="705" spans="2:4">
      <c r="B705" s="41"/>
      <c r="D705" s="40"/>
    </row>
    <row r="706" spans="2:4">
      <c r="B706" s="41"/>
      <c r="D706" s="40"/>
    </row>
    <row r="707" spans="2:4">
      <c r="B707" s="41"/>
      <c r="D707" s="40"/>
    </row>
    <row r="708" spans="2:4">
      <c r="B708" s="41"/>
      <c r="D708" s="40"/>
    </row>
    <row r="709" spans="2:4">
      <c r="B709" s="41"/>
      <c r="D709" s="40"/>
    </row>
    <row r="710" spans="2:4">
      <c r="B710" s="41"/>
      <c r="D710" s="40"/>
    </row>
    <row r="711" spans="2:4">
      <c r="B711" s="41"/>
      <c r="D711" s="40"/>
    </row>
    <row r="712" spans="2:4">
      <c r="B712" s="41"/>
      <c r="D712" s="40"/>
    </row>
    <row r="713" spans="2:4">
      <c r="B713" s="41"/>
      <c r="D713" s="40"/>
    </row>
    <row r="714" spans="2:4">
      <c r="B714" s="41"/>
      <c r="D714" s="40"/>
    </row>
    <row r="715" spans="2:4">
      <c r="B715" s="41"/>
      <c r="D715" s="40"/>
    </row>
    <row r="716" spans="2:4">
      <c r="B716" s="41"/>
      <c r="D716" s="40"/>
    </row>
    <row r="717" spans="2:4">
      <c r="B717" s="41"/>
      <c r="D717" s="40"/>
    </row>
    <row r="718" spans="2:4">
      <c r="B718" s="41"/>
      <c r="D718" s="40"/>
    </row>
    <row r="719" spans="2:4">
      <c r="B719" s="41"/>
    </row>
    <row r="720" spans="2:4">
      <c r="B720" s="41"/>
    </row>
    <row r="721" spans="2:2">
      <c r="B721" s="41"/>
    </row>
    <row r="722" spans="2:2">
      <c r="B722" s="41"/>
    </row>
    <row r="723" spans="2:2">
      <c r="B723" s="41"/>
    </row>
    <row r="724" spans="2:2">
      <c r="B724" s="41"/>
    </row>
    <row r="725" spans="2:2">
      <c r="B725" s="41"/>
    </row>
    <row r="726" spans="2:2">
      <c r="B726" s="41"/>
    </row>
    <row r="727" spans="2:2">
      <c r="B727" s="41"/>
    </row>
    <row r="728" spans="2:2">
      <c r="B728" s="41"/>
    </row>
    <row r="729" spans="2:2">
      <c r="B729" s="41"/>
    </row>
    <row r="730" spans="2:2">
      <c r="B730" s="41"/>
    </row>
    <row r="731" spans="2:2">
      <c r="B731" s="41"/>
    </row>
    <row r="732" spans="2:2">
      <c r="B732" s="41"/>
    </row>
    <row r="733" spans="2:2">
      <c r="B733" s="41"/>
    </row>
    <row r="734" spans="2:2">
      <c r="B734" s="41"/>
    </row>
    <row r="735" spans="2:2">
      <c r="B735" s="41"/>
    </row>
    <row r="736" spans="2:2">
      <c r="B736" s="41"/>
    </row>
    <row r="737" spans="2:2">
      <c r="B737" s="41"/>
    </row>
    <row r="738" spans="2:2">
      <c r="B738" s="41"/>
    </row>
    <row r="739" spans="2:2">
      <c r="B739" s="41"/>
    </row>
    <row r="740" spans="2:2">
      <c r="B740" s="41"/>
    </row>
    <row r="741" spans="2:2">
      <c r="B741" s="41"/>
    </row>
    <row r="742" spans="2:2">
      <c r="B742" s="41"/>
    </row>
    <row r="743" spans="2:2">
      <c r="B743" s="41"/>
    </row>
    <row r="744" spans="2:2">
      <c r="B744" s="41"/>
    </row>
    <row r="745" spans="2:2">
      <c r="B745" s="41"/>
    </row>
    <row r="746" spans="2:2">
      <c r="B746" s="41"/>
    </row>
    <row r="747" spans="2:2">
      <c r="B747" s="41"/>
    </row>
    <row r="748" spans="2:2">
      <c r="B748" s="41"/>
    </row>
    <row r="749" spans="2:2">
      <c r="B749" s="41"/>
    </row>
    <row r="750" spans="2:2">
      <c r="B750" s="41"/>
    </row>
    <row r="751" spans="2:2">
      <c r="B751" s="41"/>
    </row>
    <row r="752" spans="2:2">
      <c r="B752" s="41"/>
    </row>
    <row r="753" spans="2:2">
      <c r="B753" s="41"/>
    </row>
    <row r="754" spans="2:2">
      <c r="B754" s="41"/>
    </row>
    <row r="755" spans="2:2">
      <c r="B755" s="41"/>
    </row>
    <row r="756" spans="2:2">
      <c r="B756" s="41"/>
    </row>
    <row r="757" spans="2:2">
      <c r="B757" s="41"/>
    </row>
    <row r="758" spans="2:2">
      <c r="B758" s="41"/>
    </row>
    <row r="759" spans="2:2">
      <c r="B759" s="41"/>
    </row>
    <row r="760" spans="2:2">
      <c r="B760" s="41"/>
    </row>
    <row r="761" spans="2:2">
      <c r="B761" s="41"/>
    </row>
    <row r="762" spans="2:2">
      <c r="B762" s="41"/>
    </row>
    <row r="763" spans="2:2">
      <c r="B763" s="41"/>
    </row>
    <row r="764" spans="2:2">
      <c r="B764" s="41"/>
    </row>
    <row r="765" spans="2:2">
      <c r="B765" s="41"/>
    </row>
    <row r="766" spans="2:2">
      <c r="B766" s="41"/>
    </row>
    <row r="767" spans="2:2">
      <c r="B767" s="41"/>
    </row>
    <row r="768" spans="2:2">
      <c r="B768" s="41"/>
    </row>
    <row r="769" spans="2:2">
      <c r="B769" s="41"/>
    </row>
    <row r="770" spans="2:2">
      <c r="B770" s="41"/>
    </row>
    <row r="771" spans="2:2">
      <c r="B771" s="41"/>
    </row>
    <row r="772" spans="2:2">
      <c r="B772" s="41"/>
    </row>
    <row r="773" spans="2:2">
      <c r="B773" s="41"/>
    </row>
    <row r="774" spans="2:2">
      <c r="B774" s="41"/>
    </row>
    <row r="775" spans="2:2">
      <c r="B775" s="41"/>
    </row>
    <row r="776" spans="2:2">
      <c r="B776" s="41"/>
    </row>
    <row r="777" spans="2:2">
      <c r="B777" s="41"/>
    </row>
    <row r="778" spans="2:2">
      <c r="B778" s="41"/>
    </row>
    <row r="779" spans="2:2">
      <c r="B779" s="41"/>
    </row>
    <row r="780" spans="2:2">
      <c r="B780" s="41"/>
    </row>
    <row r="781" spans="2:2">
      <c r="B781" s="41"/>
    </row>
    <row r="782" spans="2:2">
      <c r="B782" s="41"/>
    </row>
    <row r="783" spans="2:2">
      <c r="B783" s="41"/>
    </row>
    <row r="784" spans="2:2">
      <c r="B784" s="41"/>
    </row>
    <row r="785" spans="2:2">
      <c r="B785" s="41"/>
    </row>
    <row r="786" spans="2:2">
      <c r="B786" s="41"/>
    </row>
    <row r="787" spans="2:2">
      <c r="B787" s="41"/>
    </row>
    <row r="788" spans="2:2">
      <c r="B788" s="41"/>
    </row>
    <row r="789" spans="2:2">
      <c r="B789" s="41"/>
    </row>
    <row r="790" spans="2:2">
      <c r="B790" s="41"/>
    </row>
    <row r="791" spans="2:2">
      <c r="B791" s="41"/>
    </row>
    <row r="792" spans="2:2">
      <c r="B792" s="41"/>
    </row>
    <row r="793" spans="2:2">
      <c r="B793" s="41"/>
    </row>
    <row r="794" spans="2:2">
      <c r="B794" s="41"/>
    </row>
    <row r="795" spans="2:2">
      <c r="B795" s="41"/>
    </row>
    <row r="796" spans="2:2">
      <c r="B796" s="41"/>
    </row>
    <row r="797" spans="2:2">
      <c r="B797" s="41"/>
    </row>
    <row r="798" spans="2:2">
      <c r="B798" s="41"/>
    </row>
    <row r="799" spans="2:2">
      <c r="B799" s="41"/>
    </row>
    <row r="800" spans="2:2">
      <c r="B800" s="41"/>
    </row>
    <row r="801" spans="2:2">
      <c r="B801" s="41"/>
    </row>
    <row r="802" spans="2:2">
      <c r="B802" s="41"/>
    </row>
    <row r="803" spans="2:2">
      <c r="B803" s="41"/>
    </row>
    <row r="804" spans="2:2">
      <c r="B804" s="41"/>
    </row>
    <row r="805" spans="2:2">
      <c r="B805" s="41"/>
    </row>
    <row r="806" spans="2:2">
      <c r="B806" s="41"/>
    </row>
    <row r="807" spans="2:2">
      <c r="B807" s="41"/>
    </row>
    <row r="808" spans="2:2">
      <c r="B808" s="41"/>
    </row>
    <row r="809" spans="2:2">
      <c r="B809" s="41"/>
    </row>
    <row r="810" spans="2:2">
      <c r="B810" s="41"/>
    </row>
    <row r="811" spans="2:2">
      <c r="B811" s="41"/>
    </row>
    <row r="812" spans="2:2">
      <c r="B812" s="41"/>
    </row>
    <row r="813" spans="2:2">
      <c r="B813" s="41"/>
    </row>
    <row r="814" spans="2:2">
      <c r="B814" s="41"/>
    </row>
    <row r="815" spans="2:2">
      <c r="B815" s="41"/>
    </row>
    <row r="816" spans="2:2">
      <c r="B816" s="41"/>
    </row>
    <row r="817" spans="2:2">
      <c r="B817" s="41"/>
    </row>
    <row r="818" spans="2:2">
      <c r="B818" s="41"/>
    </row>
    <row r="819" spans="2:2">
      <c r="B819" s="41"/>
    </row>
    <row r="820" spans="2:2">
      <c r="B820" s="41"/>
    </row>
    <row r="821" spans="2:2">
      <c r="B821" s="41"/>
    </row>
    <row r="822" spans="2:2">
      <c r="B822" s="41"/>
    </row>
    <row r="823" spans="2:2">
      <c r="B823" s="41"/>
    </row>
    <row r="824" spans="2:2">
      <c r="B824" s="41"/>
    </row>
    <row r="825" spans="2:2">
      <c r="B825" s="41"/>
    </row>
    <row r="826" spans="2:2">
      <c r="B826" s="41"/>
    </row>
    <row r="827" spans="2:2">
      <c r="B827" s="41"/>
    </row>
    <row r="828" spans="2:2">
      <c r="B828" s="41"/>
    </row>
    <row r="829" spans="2:2">
      <c r="B829" s="41"/>
    </row>
    <row r="830" spans="2:2">
      <c r="B830" s="41"/>
    </row>
    <row r="831" spans="2:2">
      <c r="B831" s="41"/>
    </row>
    <row r="832" spans="2:2">
      <c r="B832" s="41"/>
    </row>
    <row r="833" spans="2:2">
      <c r="B833" s="41"/>
    </row>
    <row r="834" spans="2:2">
      <c r="B834" s="41"/>
    </row>
    <row r="835" spans="2:2">
      <c r="B835" s="41"/>
    </row>
    <row r="836" spans="2:2">
      <c r="B836" s="41"/>
    </row>
    <row r="837" spans="2:2">
      <c r="B837" s="41"/>
    </row>
    <row r="838" spans="2:2">
      <c r="B838" s="41"/>
    </row>
    <row r="839" spans="2:2">
      <c r="B839" s="41"/>
    </row>
    <row r="840" spans="2:2">
      <c r="B840" s="41"/>
    </row>
    <row r="841" spans="2:2">
      <c r="B841" s="41"/>
    </row>
  </sheetData>
  <mergeCells count="114">
    <mergeCell ref="A1:G1"/>
    <mergeCell ref="A3:A4"/>
    <mergeCell ref="B3:C4"/>
    <mergeCell ref="D3:D4"/>
    <mergeCell ref="E3:E4"/>
    <mergeCell ref="F3:F4"/>
    <mergeCell ref="G3:G4"/>
    <mergeCell ref="B73:C73"/>
    <mergeCell ref="B75:C75"/>
    <mergeCell ref="B39:C39"/>
    <mergeCell ref="B41:C41"/>
    <mergeCell ref="B19:C19"/>
    <mergeCell ref="B21:C21"/>
    <mergeCell ref="B23:C23"/>
    <mergeCell ref="B25:C25"/>
    <mergeCell ref="B5:C5"/>
    <mergeCell ref="B6:C6"/>
    <mergeCell ref="B9:C9"/>
    <mergeCell ref="B11:C11"/>
    <mergeCell ref="B14:C14"/>
    <mergeCell ref="B17:C17"/>
    <mergeCell ref="B77:C77"/>
    <mergeCell ref="B79:C79"/>
    <mergeCell ref="B81:C81"/>
    <mergeCell ref="B83:C83"/>
    <mergeCell ref="B27:C27"/>
    <mergeCell ref="B29:C29"/>
    <mergeCell ref="B57:C57"/>
    <mergeCell ref="B59:C59"/>
    <mergeCell ref="B62:C62"/>
    <mergeCell ref="B64:C64"/>
    <mergeCell ref="B67:C67"/>
    <mergeCell ref="B70:C70"/>
    <mergeCell ref="B43:C43"/>
    <mergeCell ref="B45:C45"/>
    <mergeCell ref="B47:C47"/>
    <mergeCell ref="B50:C50"/>
    <mergeCell ref="B53:C53"/>
    <mergeCell ref="B55:C55"/>
    <mergeCell ref="B31:C31"/>
    <mergeCell ref="B33:C33"/>
    <mergeCell ref="B35:C35"/>
    <mergeCell ref="B37:C37"/>
    <mergeCell ref="B97:C97"/>
    <mergeCell ref="B99:C99"/>
    <mergeCell ref="B101:C101"/>
    <mergeCell ref="B103:C103"/>
    <mergeCell ref="B105:C105"/>
    <mergeCell ref="B107:C107"/>
    <mergeCell ref="B85:C85"/>
    <mergeCell ref="B87:C87"/>
    <mergeCell ref="B89:C89"/>
    <mergeCell ref="B91:C91"/>
    <mergeCell ref="B93:C93"/>
    <mergeCell ref="B95:C95"/>
    <mergeCell ref="B120:C120"/>
    <mergeCell ref="B123:C123"/>
    <mergeCell ref="B125:C125"/>
    <mergeCell ref="B127:C127"/>
    <mergeCell ref="B129:C129"/>
    <mergeCell ref="B131:C131"/>
    <mergeCell ref="B109:C109"/>
    <mergeCell ref="B111:C111"/>
    <mergeCell ref="B113:C113"/>
    <mergeCell ref="B115:C115"/>
    <mergeCell ref="B117:C117"/>
    <mergeCell ref="B149:C149"/>
    <mergeCell ref="B151:C151"/>
    <mergeCell ref="B153:C153"/>
    <mergeCell ref="B156:C156"/>
    <mergeCell ref="B159:C159"/>
    <mergeCell ref="B161:C161"/>
    <mergeCell ref="B134:C134"/>
    <mergeCell ref="B136:C136"/>
    <mergeCell ref="B138:C138"/>
    <mergeCell ref="B141:C141"/>
    <mergeCell ref="B144:C144"/>
    <mergeCell ref="B146:C146"/>
    <mergeCell ref="B177:C177"/>
    <mergeCell ref="B179:C179"/>
    <mergeCell ref="B183:C183"/>
    <mergeCell ref="B186:C186"/>
    <mergeCell ref="B189:C189"/>
    <mergeCell ref="B191:C191"/>
    <mergeCell ref="B163:C163"/>
    <mergeCell ref="B166:C166"/>
    <mergeCell ref="B169:C169"/>
    <mergeCell ref="B171:C171"/>
    <mergeCell ref="B173:C173"/>
    <mergeCell ref="B175:C175"/>
    <mergeCell ref="B208:C208"/>
    <mergeCell ref="B210:C210"/>
    <mergeCell ref="B212:C212"/>
    <mergeCell ref="B214:C214"/>
    <mergeCell ref="B217:C217"/>
    <mergeCell ref="B219:C219"/>
    <mergeCell ref="B233:C233"/>
    <mergeCell ref="B194:C194"/>
    <mergeCell ref="B196:C196"/>
    <mergeCell ref="B199:C199"/>
    <mergeCell ref="B201:C201"/>
    <mergeCell ref="B204:C204"/>
    <mergeCell ref="B206:C206"/>
    <mergeCell ref="B240:C240"/>
    <mergeCell ref="B242:C242"/>
    <mergeCell ref="B244:C244"/>
    <mergeCell ref="B246:C246"/>
    <mergeCell ref="B221:C221"/>
    <mergeCell ref="B223:C223"/>
    <mergeCell ref="B226:C226"/>
    <mergeCell ref="B228:C228"/>
    <mergeCell ref="B231:C231"/>
    <mergeCell ref="B235:C235"/>
    <mergeCell ref="B238:C238"/>
  </mergeCells>
  <pageMargins left="0.5" right="0.25" top="0.5" bottom="0.6" header="0.5" footer="0.5"/>
  <pageSetup paperSize="9" orientation="portrait" r:id="rId1"/>
  <headerFooter alignWithMargins="0">
    <oddFooter>&amp;R&amp;"Times New Roman,Regular"Page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MARCH NIT 2016</vt:lpstr>
      <vt:lpstr>MARCH NIT 2016 (2)</vt:lpstr>
      <vt:lpstr>'MARCH NIT 2016'!Print_Area</vt:lpstr>
      <vt:lpstr>'MARCH NIT 2016 (2)'!Print_Area</vt:lpstr>
      <vt:lpstr>'MARCH NIT 2016'!Print_Titles</vt:lpstr>
      <vt:lpstr>'MARCH NIT 2016 (2)'!Print_Titles</vt:lpstr>
    </vt:vector>
  </TitlesOfParts>
  <Company>Buildings Division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Zaheer</dc:creator>
  <cp:lastModifiedBy>rajput</cp:lastModifiedBy>
  <cp:lastPrinted>2015-11-28T05:27:14Z</cp:lastPrinted>
  <dcterms:created xsi:type="dcterms:W3CDTF">2014-02-18T07:15:23Z</dcterms:created>
  <dcterms:modified xsi:type="dcterms:W3CDTF">2015-11-28T05:27:38Z</dcterms:modified>
</cp:coreProperties>
</file>