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original" sheetId="1" r:id="rId1"/>
    <sheet name="Corrected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6" i="3"/>
  <c r="E53"/>
  <c r="D55"/>
  <c r="E54"/>
  <c r="D50"/>
  <c r="D56" s="1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5"/>
  <c r="E14"/>
  <c r="E13"/>
  <c r="E12"/>
  <c r="E11"/>
  <c r="E10"/>
  <c r="E9"/>
  <c r="E8"/>
  <c r="E7"/>
  <c r="E6"/>
  <c r="E5"/>
  <c r="E4"/>
  <c r="E55" l="1"/>
  <c r="E50"/>
  <c r="E56" s="1"/>
  <c r="F61" i="2" l="1"/>
  <c r="E54"/>
  <c r="D55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4"/>
  <c r="E13"/>
  <c r="E12"/>
  <c r="E11"/>
  <c r="E10"/>
  <c r="E9"/>
  <c r="E8"/>
  <c r="E7"/>
  <c r="E6"/>
  <c r="E5"/>
  <c r="E4"/>
  <c r="E49" s="1"/>
  <c r="E3"/>
  <c r="I23"/>
  <c r="I21"/>
  <c r="K23"/>
  <c r="K21"/>
  <c r="L20"/>
  <c r="K20"/>
  <c r="J20"/>
  <c r="I20"/>
  <c r="H20"/>
  <c r="D49"/>
  <c r="D56" s="1"/>
  <c r="E56" l="1"/>
  <c r="F56" s="1"/>
  <c r="E55"/>
</calcChain>
</file>

<file path=xl/sharedStrings.xml><?xml version="1.0" encoding="utf-8"?>
<sst xmlns="http://schemas.openxmlformats.org/spreadsheetml/2006/main" count="371" uniqueCount="126">
  <si>
    <t>Sr. No.</t>
  </si>
  <si>
    <t>Name of Scheme</t>
  </si>
  <si>
    <t>Taluka</t>
  </si>
  <si>
    <t>Estimated Cost</t>
  </si>
  <si>
    <r>
      <t>1.</t>
    </r>
    <r>
      <rPr>
        <sz val="7"/>
        <color theme="1"/>
        <rFont val="Times New Roman"/>
        <family val="1"/>
      </rPr>
      <t xml:space="preserve">    </t>
    </r>
    <r>
      <rPr>
        <sz val="11.5"/>
        <color theme="1"/>
        <rFont val="Arial"/>
        <family val="2"/>
      </rPr>
      <t> </t>
    </r>
  </si>
  <si>
    <t>Construction of road from Qureshi Farm road mile 1/2 to Dargah Shah Nasar mile 0/0-1/6 (2.80 KMs)</t>
  </si>
  <si>
    <t xml:space="preserve">Sujawal </t>
  </si>
  <si>
    <r>
      <t>2.</t>
    </r>
    <r>
      <rPr>
        <sz val="7"/>
        <color theme="1"/>
        <rFont val="Times New Roman"/>
        <family val="1"/>
      </rPr>
      <t xml:space="preserve">    </t>
    </r>
    <r>
      <rPr>
        <sz val="11.5"/>
        <color theme="1"/>
        <rFont val="Arial"/>
        <family val="2"/>
      </rPr>
      <t> </t>
    </r>
  </si>
  <si>
    <t>Construction of road from Waryalo road mile 1/3 to Bello link road mile 0/0-0/6+330’ (1.30 KMs)</t>
  </si>
  <si>
    <r>
      <t>3.</t>
    </r>
    <r>
      <rPr>
        <sz val="7"/>
        <color theme="1"/>
        <rFont val="Times New Roman"/>
        <family val="1"/>
      </rPr>
      <t xml:space="preserve">    </t>
    </r>
    <r>
      <rPr>
        <sz val="11.5"/>
        <color theme="1"/>
        <rFont val="Arial"/>
        <family val="2"/>
      </rPr>
      <t> </t>
    </r>
  </si>
  <si>
    <t>Construction of road from Bidan Sahito road mile 1/3 to village Mohammad Khan Laghari mile 0/0-0/5 (1.00 KM)</t>
  </si>
  <si>
    <r>
      <t>4.</t>
    </r>
    <r>
      <rPr>
        <sz val="7"/>
        <color theme="1"/>
        <rFont val="Times New Roman"/>
        <family val="1"/>
      </rPr>
      <t xml:space="preserve">    </t>
    </r>
    <r>
      <rPr>
        <sz val="11.5"/>
        <color theme="1"/>
        <rFont val="Arial"/>
        <family val="2"/>
      </rPr>
      <t> </t>
    </r>
  </si>
  <si>
    <t>Construction of road from Qasim Soomro road mile 0/2 to village Abdul Kareem Soomro mile 0/0-0/5 (1.00 KM)</t>
  </si>
  <si>
    <r>
      <t>5.</t>
    </r>
    <r>
      <rPr>
        <sz val="7"/>
        <color theme="1"/>
        <rFont val="Times New Roman"/>
        <family val="1"/>
      </rPr>
      <t xml:space="preserve">    </t>
    </r>
    <r>
      <rPr>
        <sz val="11.5"/>
        <color theme="1"/>
        <rFont val="Arial"/>
        <family val="2"/>
      </rPr>
      <t> </t>
    </r>
  </si>
  <si>
    <t>Construction of road from Bello to Ranta road mile 4/1-4/4 (0.60 KM)</t>
  </si>
  <si>
    <r>
      <t>6.</t>
    </r>
    <r>
      <rPr>
        <sz val="7"/>
        <color theme="1"/>
        <rFont val="Times New Roman"/>
        <family val="1"/>
      </rPr>
      <t xml:space="preserve">    </t>
    </r>
    <r>
      <rPr>
        <sz val="11.5"/>
        <color theme="1"/>
        <rFont val="Arial"/>
        <family val="2"/>
      </rPr>
      <t> </t>
    </r>
  </si>
  <si>
    <t xml:space="preserve">Construction of road from kando pussio road mile 2/2 to village jaffer shah road mile 0/0- 0/6 (1.2 kms) </t>
  </si>
  <si>
    <t>Sujawal</t>
  </si>
  <si>
    <r>
      <t>7.</t>
    </r>
    <r>
      <rPr>
        <sz val="7"/>
        <color theme="1"/>
        <rFont val="Times New Roman"/>
        <family val="1"/>
      </rPr>
      <t xml:space="preserve">    </t>
    </r>
    <r>
      <rPr>
        <sz val="11.5"/>
        <color theme="1"/>
        <rFont val="Arial"/>
        <family val="2"/>
      </rPr>
      <t> </t>
    </r>
  </si>
  <si>
    <t>Construction of 10’ span RCC slab bridge over dars minor opposite village aijaz ali khwaja</t>
  </si>
  <si>
    <r>
      <t>8.</t>
    </r>
    <r>
      <rPr>
        <sz val="7"/>
        <color theme="1"/>
        <rFont val="Times New Roman"/>
        <family val="1"/>
      </rPr>
      <t xml:space="preserve">    </t>
    </r>
    <r>
      <rPr>
        <sz val="11.5"/>
        <color theme="1"/>
        <rFont val="Arial"/>
        <family val="2"/>
      </rPr>
      <t> </t>
    </r>
  </si>
  <si>
    <t>Construction of road from Wali Mohammad Soomro to Bello link road mile 0/0-0/2+330’ (0.50 KM)</t>
  </si>
  <si>
    <r>
      <t>9.</t>
    </r>
    <r>
      <rPr>
        <sz val="7"/>
        <color theme="1"/>
        <rFont val="Times New Roman"/>
        <family val="1"/>
      </rPr>
      <t xml:space="preserve">    </t>
    </r>
    <r>
      <rPr>
        <sz val="11.5"/>
        <color theme="1"/>
        <rFont val="Arial"/>
        <family val="2"/>
      </rPr>
      <t> </t>
    </r>
  </si>
  <si>
    <t>Construction of road from Ranta - Kot Almo road mile 1/7 to village Sahib Dino Palijo mile 0/0-0/2 (0.40 KM)</t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</si>
  <si>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</si>
  <si>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Re-conditioning of road from Bassar Charan road mile 1/7 to village Juman Charan road mile 0/0-0/1 (0.20 KM)</t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</si>
  <si>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</si>
  <si>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Bello- Darro- Ranta road to village Dodo Jakhro mile 0/0-0/5 (1.00 KM)</t>
  </si>
  <si>
    <r>
      <t>12.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</si>
  <si>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Damdamo- Matla road to Fish Farm mile 0/0-0/5 (1.00 KM)</t>
  </si>
  <si>
    <r>
      <t>13.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</si>
  <si>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link road from Karim pur nail road mile 1/2 to village Ramzan Memon road mile 0/0-1/0+550’ (1.752 KMs)</t>
  </si>
  <si>
    <t>Mirpur Bathoro</t>
  </si>
  <si>
    <r>
      <t>14.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</si>
  <si>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10’ SPAN RCC SLAB BRIDGE OVER CHOR WAH OPPOSITE VILLAGE AHMED KHAN RIND</t>
  </si>
  <si>
    <r>
      <t>15.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</si>
  <si>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link road from Majnoon Keerano road mile 0/5 to Bathoro Sim Drain mile 0/0-0/6 (1.20 KMs)</t>
  </si>
  <si>
    <r>
      <t>16.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</si>
  <si>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(2 10’) span RCC slab bridge over shah wah near village ghazi khan chang.</t>
  </si>
  <si>
    <r>
      <t>17.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</si>
  <si>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link road from Wali Mohammad Khore road mile 0/5 to village Sain Dino Parhiyar mile 0/0-1/3 (2.20 KMs)</t>
  </si>
  <si>
    <r>
      <t>18.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</si>
  <si>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Const: of link road from Moosa Kotai road mile 0/4 to village Ismail Dal mile 0/0-0/6 (1.20 KMs)</t>
  </si>
  <si>
    <r>
      <t>19.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</si>
  <si>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link road from Mithan Jat road mile 1/1 to village Guloo Jat mile 0/0-0/3 (0.60 KM)</t>
  </si>
  <si>
    <r>
      <t>20.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</si>
  <si>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Const: of link road from Badin- Sujawal mile 25/7 to vill: Ali Ahmed Khokhar mile 0/0-0/2 (0.40 KM)</t>
  </si>
  <si>
    <r>
      <t>21.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</si>
  <si>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link road from Badin- Sujawal road mile 25/1 to village Rajib Bhutto mile 0/0-0/3+330’ (0.70 KM)</t>
  </si>
  <si>
    <r>
      <t>22.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</si>
  <si>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Const: of 10’ Span RCC Slab Bridge over Baghar Wah Opposite village Sanwilo Khore @ RD: 22.</t>
  </si>
  <si>
    <r>
      <t>23.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</si>
  <si>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10’ Span RCC Slab Bridge over 1-R Kapoor Sim Nali Opposite village Mehar Mallah.</t>
  </si>
  <si>
    <r>
      <t>24.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</si>
  <si>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Re-coniditioning/ Construction of road from Badin- Sujawal road mile 31/4 (R/S) to village Qasim Ali Shah mile 0/0-1/4 (2.40 KMs)</t>
  </si>
  <si>
    <r>
      <t>25.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</si>
  <si>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Jati- Chach Jehan Khan @ Khdhi Nali to village Allah Rakhiyo Thaheemore road mile 0/0-1/2 (2.00 KMs)</t>
  </si>
  <si>
    <t>Jati</t>
  </si>
  <si>
    <r>
      <t>26.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</si>
  <si>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village Ladho Mallah road to village Gullan Mallah road mile 0/0-0/5 (1.00 KM)</t>
  </si>
  <si>
    <r>
      <t>27.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</si>
  <si>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Const: of road from Tango Minor road to village Hassan Thaheem road mile 0/0-0/5 (1.00 KM)</t>
  </si>
  <si>
    <r>
      <t>28.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</si>
  <si>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Maliya Mori road @ mile 2/4 to village Siddoo Mandhro road mile 0/0-2/4 (4.00 Kms) Taken up length mile 0/0-0/5 (1.00 KM)</t>
  </si>
  <si>
    <r>
      <t>29.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</si>
  <si>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Jati- Khor Wah road to village Ibrahim Ladho road mile 0/0-1/2 (2.00 KMs)</t>
  </si>
  <si>
    <r>
      <t>30.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</si>
  <si>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village Ramzan Jat road to village Dada Aagedino Jat road mile 0/0-1/2 (2.00 KMs)</t>
  </si>
  <si>
    <r>
      <t>31.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</si>
  <si>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Bathoro- Jati road to village Nimro Jat road mile 0/0-0/5 (1.00 KM)</t>
  </si>
  <si>
    <r>
      <t>32.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</si>
  <si>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Mir Khana- Baran Abad road to village Usman Kheenro via Haji Umer Kheenro road mile 0/0-1/2 (2.00 KMs) Taken up length mile 0/0-0/5 (1.00 KM)</t>
  </si>
  <si>
    <r>
      <t>33.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</si>
  <si>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Ahsan Abad road to village Usman Hingorjo road mile 0/0-0/3 (0.60 KM)</t>
  </si>
  <si>
    <r>
      <t>34.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</si>
  <si>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Sujawal- Chuhar Jamali road @ Wadi Goongri to village Usman Lund via Babu Chang road mile 0/0-1/2 (2.00 KMs)</t>
  </si>
  <si>
    <r>
      <t>35.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</si>
  <si>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Const: of road from Dargah Bai Budhi road to vill: Ghulam Nabi Baran road mile 0/0-0/6 (1.20 KMs)</t>
  </si>
  <si>
    <r>
      <t>36.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</si>
  <si>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Bathoro- Jati road to village Muhammad Ali Kehar road mile 0/0-0/5 (1.00 KM)</t>
  </si>
  <si>
    <r>
      <t>37.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</si>
  <si>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Dargah Amir Shah road to village Khan Tharani road mile 0/0-1/7 Taken up length mile 0/0-0/5 (1.00 KMs)</t>
  </si>
  <si>
    <r>
      <t>38.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</si>
  <si>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village Amin Jat road to village Sajan Jat road mile 0/0-1/2 (2.00 KMs)</t>
  </si>
  <si>
    <r>
      <t>39.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</si>
  <si>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Jati- Chach Jehan Khan @ Kothi Mori to village Ghulam Muhammad Arain road mile 0/0-0/3 (0.60 KM)</t>
  </si>
  <si>
    <r>
      <t>40.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</si>
  <si>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village Ibrahim Khoso road to village Muhammad Khan Lodho road mile 0/0-2/0 (3.20 KMs) Taken up length mile 0/0-0/5 (1.00 KMs)</t>
  </si>
  <si>
    <r>
      <t>41.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</si>
  <si>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Improvement/ Construction of road from Sujawal- Jati road to village Meer Muhammad Garho/ Gul Muhammad Garho &amp; village Bachu Jat mile 0/0-1/4 (2.40 KMs)  Taken up length mile 0/0-0/1+330' (0.30 KM)</t>
  </si>
  <si>
    <r>
      <t>42.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</si>
  <si>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Din Muhammad Lashari to Rawat Khan Jamali road mile 0/0-1/5 (2.60 KMs) Taken up length mile 0/0-1/2 (2.00 KMs)</t>
  </si>
  <si>
    <t>Shah Bunder</t>
  </si>
  <si>
    <r>
      <t>43.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</si>
  <si>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Chach Jehan Khan- Shah Bunder road to village Molvi Moledino Mandhrio road mile 0/0-1/0 (1.60 KMs)</t>
  </si>
  <si>
    <r>
      <t>44.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</si>
  <si>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Rawat Khan Jamali/ Haji Mamoo Khan Jamali to village Anwar Kanth road mile 0/0-0/7 (1.40 KMs)</t>
  </si>
  <si>
    <r>
      <t>45.</t>
    </r>
    <r>
      <rPr>
        <sz val="7"/>
        <color theme="1"/>
        <rFont val="Times New Roman"/>
        <family val="1"/>
      </rPr>
      <t xml:space="preserve">  </t>
    </r>
    <r>
      <rPr>
        <sz val="11.5"/>
        <color theme="1"/>
        <rFont val="Arial"/>
        <family val="2"/>
      </rPr>
      <t> </t>
    </r>
  </si>
  <si>
    <t>Construction of road from Dargah Tilan Shah Jalali to Primary School Tilan Shah road mile 0/0-0/3 (0.60 KM)</t>
  </si>
  <si>
    <t>Construction of link road from (Gul Parhiar) Manzoor Parhiar mile 4/2 to village Khuda Bux Detho mile 0/0-1/3 (2.20 Kms)</t>
  </si>
  <si>
    <t>Construction of (2x10’) span RCC slab bridge over shah wah near village ghazi khan chang.</t>
  </si>
  <si>
    <t>ITEM NO.02</t>
  </si>
  <si>
    <t xml:space="preserve">Construction of Medical Dispensary to village Abdul Razak Hingorjo </t>
  </si>
  <si>
    <t xml:space="preserve">Up-Gradation of Dispensary to Basic Health Unit Chuch Jahan Khan </t>
  </si>
  <si>
    <t xml:space="preserve"> Shah Bandar </t>
  </si>
  <si>
    <t>SUJAWAL</t>
  </si>
  <si>
    <t>M.BATHORO</t>
  </si>
  <si>
    <t>TOTAL</t>
  </si>
  <si>
    <t>JATI</t>
  </si>
  <si>
    <t>SHAH BANDER</t>
  </si>
  <si>
    <t>S.NO.</t>
  </si>
  <si>
    <t>JATI &amp; 
SHAH 
BANDER</t>
  </si>
  <si>
    <t>SUJAWL &amp;
BATHORO</t>
  </si>
  <si>
    <t>DIPENSARY</t>
  </si>
  <si>
    <t>BHU</t>
  </si>
  <si>
    <t>ROADS</t>
  </si>
  <si>
    <t>BUILDINGS</t>
  </si>
  <si>
    <t>Construction of 10’ Span RCC Slab Bridge over Sim Nali link drain Opposite village Haji Usman Zaur Deh Chowbandi U.C Daro</t>
  </si>
  <si>
    <t>Construction of link road from Ali Mir Shah Road mile 2/7 (Karimpur nali) to village Ramzan Memon road mile 0/0-1/1 (1.80 KMs)</t>
  </si>
  <si>
    <t>Construction of road from Tando Mohammad Khan-Sujawal road mile 41/7 to village Mohammad Moosa Laghari mile 0/0-1/2 (2.00 Kms)</t>
  </si>
  <si>
    <t>Allocation 
2015-16</t>
  </si>
  <si>
    <t>LIST OF NEW SCHEMES ADP 2015-15</t>
  </si>
  <si>
    <t>NEW ANNUAL DEVELOPMENT PROGRAM FOR THE YEAR 2015-16
WORKS &amp; SERVICES DEPARTMENT, SUJAWAL</t>
  </si>
  <si>
    <t>RURAL DEVELOPMENT (FTM) NEW SCHEMES ROAD SECTOR</t>
  </si>
  <si>
    <t>BUILDING SECTOR</t>
  </si>
  <si>
    <t>DEPUTY COMMISSIONER</t>
  </si>
</sst>
</file>

<file path=xl/styles.xml><?xml version="1.0" encoding="utf-8"?>
<styleSheet xmlns="http://schemas.openxmlformats.org/spreadsheetml/2006/main">
  <numFmts count="1">
    <numFmt numFmtId="164" formatCode="0.0000"/>
  </numFmts>
  <fonts count="10">
    <font>
      <sz val="11"/>
      <color theme="1"/>
      <name val="Calibri"/>
      <family val="2"/>
      <scheme val="minor"/>
    </font>
    <font>
      <b/>
      <sz val="11.5"/>
      <color theme="1"/>
      <name val="Arial"/>
      <family val="2"/>
    </font>
    <font>
      <sz val="11.5"/>
      <color theme="1"/>
      <name val="Arial"/>
      <family val="2"/>
    </font>
    <font>
      <sz val="7"/>
      <color theme="1"/>
      <name val="Times New Roman"/>
      <family val="1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.5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center" vertical="top" wrapText="1"/>
    </xf>
    <xf numFmtId="164" fontId="0" fillId="0" borderId="0" xfId="0" applyNumberFormat="1"/>
    <xf numFmtId="0" fontId="0" fillId="2" borderId="0" xfId="0" applyFill="1"/>
    <xf numFmtId="0" fontId="0" fillId="0" borderId="0" xfId="0" applyFill="1"/>
    <xf numFmtId="0" fontId="2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top" wrapText="1"/>
    </xf>
    <xf numFmtId="164" fontId="5" fillId="0" borderId="0" xfId="0" applyNumberFormat="1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top" wrapText="1"/>
    </xf>
    <xf numFmtId="164" fontId="5" fillId="2" borderId="0" xfId="0" applyNumberFormat="1" applyFont="1" applyFill="1" applyBorder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center" vertical="top" wrapText="1"/>
    </xf>
    <xf numFmtId="164" fontId="5" fillId="2" borderId="5" xfId="0" applyNumberFormat="1" applyFont="1" applyFill="1" applyBorder="1" applyAlignment="1">
      <alignment horizontal="center" vertical="top" wrapText="1"/>
    </xf>
    <xf numFmtId="164" fontId="5" fillId="0" borderId="5" xfId="0" applyNumberFormat="1" applyFont="1" applyFill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2" borderId="5" xfId="0" applyFill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164" fontId="0" fillId="2" borderId="5" xfId="0" applyNumberFormat="1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164" fontId="0" fillId="0" borderId="0" xfId="0" applyNumberFormat="1" applyAlignment="1">
      <alignment horizontal="center" vertical="top"/>
    </xf>
    <xf numFmtId="164" fontId="0" fillId="0" borderId="5" xfId="0" applyNumberFormat="1" applyBorder="1" applyAlignment="1">
      <alignment horizontal="center" vertical="top"/>
    </xf>
    <xf numFmtId="0" fontId="0" fillId="0" borderId="5" xfId="0" applyBorder="1" applyAlignment="1">
      <alignment horizontal="center" vertical="top" wrapText="1"/>
    </xf>
    <xf numFmtId="164" fontId="0" fillId="0" borderId="0" xfId="0" applyNumberFormat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justify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5" xfId="0" applyBorder="1"/>
    <xf numFmtId="164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justify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justify" vertical="top" wrapText="1"/>
    </xf>
    <xf numFmtId="0" fontId="4" fillId="0" borderId="5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0" fillId="0" borderId="5" xfId="0" applyFill="1" applyBorder="1"/>
    <xf numFmtId="0" fontId="0" fillId="0" borderId="5" xfId="0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0" fillId="0" borderId="6" xfId="0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164" fontId="8" fillId="0" borderId="5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6"/>
  <sheetViews>
    <sheetView topLeftCell="A15" zoomScale="184" zoomScaleNormal="184" workbookViewId="0">
      <selection activeCell="A15" sqref="A1:XFD1048576"/>
    </sheetView>
  </sheetViews>
  <sheetFormatPr defaultRowHeight="15"/>
  <cols>
    <col min="2" max="2" width="30.5703125" customWidth="1"/>
    <col min="3" max="3" width="11" customWidth="1"/>
    <col min="4" max="4" width="18.5703125" customWidth="1"/>
  </cols>
  <sheetData>
    <row r="1" spans="1:4" ht="15.75" thickBot="1">
      <c r="A1" s="1" t="s">
        <v>0</v>
      </c>
      <c r="B1" s="2" t="s">
        <v>1</v>
      </c>
      <c r="C1" s="3" t="s">
        <v>2</v>
      </c>
      <c r="D1" s="3" t="s">
        <v>3</v>
      </c>
    </row>
    <row r="2" spans="1:4" ht="57.75" thickBot="1">
      <c r="A2" s="4" t="s">
        <v>4</v>
      </c>
      <c r="B2" s="5" t="s">
        <v>5</v>
      </c>
      <c r="C2" s="6" t="s">
        <v>6</v>
      </c>
      <c r="D2" s="6">
        <v>18.036899999999999</v>
      </c>
    </row>
    <row r="3" spans="1:4" ht="57.75" thickBot="1">
      <c r="A3" s="4" t="s">
        <v>7</v>
      </c>
      <c r="B3" s="5" t="s">
        <v>8</v>
      </c>
      <c r="C3" s="6" t="s">
        <v>6</v>
      </c>
      <c r="D3" s="6">
        <v>8.8054000000000006</v>
      </c>
    </row>
    <row r="4" spans="1:4" ht="57.75" thickBot="1">
      <c r="A4" s="4" t="s">
        <v>9</v>
      </c>
      <c r="B4" s="5" t="s">
        <v>10</v>
      </c>
      <c r="C4" s="6" t="s">
        <v>6</v>
      </c>
      <c r="D4" s="6">
        <v>7.2527999999999997</v>
      </c>
    </row>
    <row r="5" spans="1:4" ht="57.75" thickBot="1">
      <c r="A5" s="4" t="s">
        <v>11</v>
      </c>
      <c r="B5" s="5" t="s">
        <v>12</v>
      </c>
      <c r="C5" s="6" t="s">
        <v>6</v>
      </c>
      <c r="D5" s="6">
        <v>6.9714</v>
      </c>
    </row>
    <row r="6" spans="1:4" ht="43.5" thickBot="1">
      <c r="A6" s="4" t="s">
        <v>13</v>
      </c>
      <c r="B6" s="5" t="s">
        <v>14</v>
      </c>
      <c r="C6" s="6" t="s">
        <v>6</v>
      </c>
      <c r="D6" s="6">
        <v>3.2161</v>
      </c>
    </row>
    <row r="7" spans="1:4" ht="57.75" thickBot="1">
      <c r="A7" s="4" t="s">
        <v>15</v>
      </c>
      <c r="B7" s="5" t="s">
        <v>16</v>
      </c>
      <c r="C7" s="6" t="s">
        <v>17</v>
      </c>
      <c r="D7" s="6">
        <v>9.2382000000000009</v>
      </c>
    </row>
    <row r="8" spans="1:4" ht="43.5" thickBot="1">
      <c r="A8" s="4" t="s">
        <v>18</v>
      </c>
      <c r="B8" s="5" t="s">
        <v>19</v>
      </c>
      <c r="C8" s="6" t="s">
        <v>17</v>
      </c>
      <c r="D8" s="6">
        <v>1.9539</v>
      </c>
    </row>
    <row r="9" spans="1:4" ht="57.75" thickBot="1">
      <c r="A9" s="4" t="s">
        <v>20</v>
      </c>
      <c r="B9" s="5" t="s">
        <v>21</v>
      </c>
      <c r="C9" s="6" t="s">
        <v>6</v>
      </c>
      <c r="D9" s="6">
        <v>2.8740999999999999</v>
      </c>
    </row>
    <row r="10" spans="1:4" ht="57.75" thickBot="1">
      <c r="A10" s="4" t="s">
        <v>22</v>
      </c>
      <c r="B10" s="5" t="s">
        <v>23</v>
      </c>
      <c r="C10" s="6" t="s">
        <v>6</v>
      </c>
      <c r="D10" s="6">
        <v>2.7955999999999999</v>
      </c>
    </row>
    <row r="11" spans="1:4" ht="57.75" thickBot="1">
      <c r="A11" s="4" t="s">
        <v>24</v>
      </c>
      <c r="B11" s="5" t="s">
        <v>25</v>
      </c>
      <c r="C11" s="6" t="s">
        <v>6</v>
      </c>
      <c r="D11" s="6">
        <v>1.5881000000000001</v>
      </c>
    </row>
    <row r="12" spans="1:4" ht="57.75" thickBot="1">
      <c r="A12" s="4" t="s">
        <v>26</v>
      </c>
      <c r="B12" s="5" t="s">
        <v>27</v>
      </c>
      <c r="C12" s="6" t="s">
        <v>6</v>
      </c>
      <c r="D12" s="6">
        <v>6.4265999999999996</v>
      </c>
    </row>
    <row r="13" spans="1:4" ht="43.5" thickBot="1">
      <c r="A13" s="4" t="s">
        <v>28</v>
      </c>
      <c r="B13" s="5" t="s">
        <v>29</v>
      </c>
      <c r="C13" s="6" t="s">
        <v>6</v>
      </c>
      <c r="D13" s="6">
        <v>6.6849999999999996</v>
      </c>
    </row>
    <row r="14" spans="1:4" ht="57.75" thickBot="1">
      <c r="A14" s="4" t="s">
        <v>30</v>
      </c>
      <c r="B14" s="7" t="s">
        <v>31</v>
      </c>
      <c r="C14" s="8" t="s">
        <v>32</v>
      </c>
      <c r="D14" s="8">
        <v>12.4491</v>
      </c>
    </row>
    <row r="15" spans="1:4" ht="57.75" thickBot="1">
      <c r="A15" s="4" t="s">
        <v>33</v>
      </c>
      <c r="B15" s="7" t="s">
        <v>34</v>
      </c>
      <c r="C15" s="8" t="s">
        <v>32</v>
      </c>
      <c r="D15" s="8">
        <v>14.898099999999999</v>
      </c>
    </row>
    <row r="16" spans="1:4" ht="57.75" thickBot="1">
      <c r="A16" s="4" t="s">
        <v>35</v>
      </c>
      <c r="B16" s="7" t="s">
        <v>36</v>
      </c>
      <c r="C16" s="8" t="s">
        <v>32</v>
      </c>
      <c r="D16" s="8">
        <v>10.581200000000001</v>
      </c>
    </row>
    <row r="17" spans="1:4" ht="57.75" thickBot="1">
      <c r="A17" s="4" t="s">
        <v>37</v>
      </c>
      <c r="B17" s="7" t="s">
        <v>38</v>
      </c>
      <c r="C17" s="8" t="s">
        <v>32</v>
      </c>
      <c r="D17" s="8">
        <v>4.7805</v>
      </c>
    </row>
    <row r="18" spans="1:4" ht="72" thickBot="1">
      <c r="A18" s="4" t="s">
        <v>39</v>
      </c>
      <c r="B18" s="7" t="s">
        <v>40</v>
      </c>
      <c r="C18" s="8" t="s">
        <v>32</v>
      </c>
      <c r="D18" s="8">
        <v>15.088200000000001</v>
      </c>
    </row>
    <row r="19" spans="1:4" ht="57.75" thickBot="1">
      <c r="A19" s="4" t="s">
        <v>41</v>
      </c>
      <c r="B19" s="7" t="s">
        <v>42</v>
      </c>
      <c r="C19" s="8" t="s">
        <v>32</v>
      </c>
      <c r="D19" s="8">
        <v>9.5670000000000002</v>
      </c>
    </row>
    <row r="20" spans="1:4" ht="57.75" thickBot="1">
      <c r="A20" s="4" t="s">
        <v>43</v>
      </c>
      <c r="B20" s="7" t="s">
        <v>44</v>
      </c>
      <c r="C20" s="8" t="s">
        <v>32</v>
      </c>
      <c r="D20" s="8">
        <v>6.0867000000000004</v>
      </c>
    </row>
    <row r="21" spans="1:4" ht="57.75" thickBot="1">
      <c r="A21" s="4" t="s">
        <v>45</v>
      </c>
      <c r="B21" s="7" t="s">
        <v>46</v>
      </c>
      <c r="C21" s="8" t="s">
        <v>32</v>
      </c>
      <c r="D21" s="8">
        <v>4.5096999999999996</v>
      </c>
    </row>
    <row r="22" spans="1:4" ht="57.75" thickBot="1">
      <c r="A22" s="4" t="s">
        <v>47</v>
      </c>
      <c r="B22" s="7" t="s">
        <v>48</v>
      </c>
      <c r="C22" s="8" t="s">
        <v>32</v>
      </c>
      <c r="D22" s="8">
        <v>4.9066999999999998</v>
      </c>
    </row>
    <row r="23" spans="1:4" ht="57.75" thickBot="1">
      <c r="A23" s="4" t="s">
        <v>49</v>
      </c>
      <c r="B23" s="7" t="s">
        <v>50</v>
      </c>
      <c r="C23" s="8" t="s">
        <v>32</v>
      </c>
      <c r="D23" s="8">
        <v>1.9826999999999999</v>
      </c>
    </row>
    <row r="24" spans="1:4" ht="57.75" thickBot="1">
      <c r="A24" s="4" t="s">
        <v>51</v>
      </c>
      <c r="B24" s="7" t="s">
        <v>52</v>
      </c>
      <c r="C24" s="8" t="s">
        <v>32</v>
      </c>
      <c r="D24" s="8">
        <v>2.1756000000000002</v>
      </c>
    </row>
    <row r="25" spans="1:4" ht="72" thickBot="1">
      <c r="A25" s="4" t="s">
        <v>53</v>
      </c>
      <c r="B25" s="7" t="s">
        <v>54</v>
      </c>
      <c r="C25" s="8" t="s">
        <v>32</v>
      </c>
      <c r="D25" s="8">
        <v>14.6594</v>
      </c>
    </row>
    <row r="26" spans="1:4" ht="72" thickBot="1">
      <c r="A26" s="4" t="s">
        <v>55</v>
      </c>
      <c r="B26" s="5" t="s">
        <v>56</v>
      </c>
      <c r="C26" s="6" t="s">
        <v>57</v>
      </c>
      <c r="D26" s="6">
        <v>13.363099999999999</v>
      </c>
    </row>
    <row r="27" spans="1:4" ht="57.75" thickBot="1">
      <c r="A27" s="4" t="s">
        <v>58</v>
      </c>
      <c r="B27" s="5" t="s">
        <v>59</v>
      </c>
      <c r="C27" s="6" t="s">
        <v>57</v>
      </c>
      <c r="D27" s="6">
        <v>6.4043000000000001</v>
      </c>
    </row>
    <row r="28" spans="1:4" ht="57.75" thickBot="1">
      <c r="A28" s="4" t="s">
        <v>60</v>
      </c>
      <c r="B28" s="5" t="s">
        <v>61</v>
      </c>
      <c r="C28" s="6" t="s">
        <v>57</v>
      </c>
      <c r="D28" s="6">
        <v>6.1398999999999999</v>
      </c>
    </row>
    <row r="29" spans="1:4" ht="86.25" thickBot="1">
      <c r="A29" s="4" t="s">
        <v>62</v>
      </c>
      <c r="B29" s="5" t="s">
        <v>63</v>
      </c>
      <c r="C29" s="6" t="s">
        <v>57</v>
      </c>
      <c r="D29" s="6">
        <v>6.4721000000000002</v>
      </c>
    </row>
    <row r="30" spans="1:4" ht="57.75" thickBot="1">
      <c r="A30" s="4" t="s">
        <v>64</v>
      </c>
      <c r="B30" s="5" t="s">
        <v>65</v>
      </c>
      <c r="C30" s="6" t="s">
        <v>57</v>
      </c>
      <c r="D30" s="6">
        <v>13.4389</v>
      </c>
    </row>
    <row r="31" spans="1:4" ht="57.75" thickBot="1">
      <c r="A31" s="4" t="s">
        <v>66</v>
      </c>
      <c r="B31" s="5" t="s">
        <v>67</v>
      </c>
      <c r="C31" s="6" t="s">
        <v>57</v>
      </c>
      <c r="D31" s="6">
        <v>13.1938</v>
      </c>
    </row>
    <row r="32" spans="1:4" ht="57.75" thickBot="1">
      <c r="A32" s="4" t="s">
        <v>68</v>
      </c>
      <c r="B32" s="5" t="s">
        <v>69</v>
      </c>
      <c r="C32" s="6" t="s">
        <v>57</v>
      </c>
      <c r="D32" s="6">
        <v>6.5430000000000001</v>
      </c>
    </row>
    <row r="33" spans="1:4" ht="86.25" thickBot="1">
      <c r="A33" s="4" t="s">
        <v>70</v>
      </c>
      <c r="B33" s="5" t="s">
        <v>71</v>
      </c>
      <c r="C33" s="6" t="s">
        <v>57</v>
      </c>
      <c r="D33" s="6">
        <v>6.6199000000000003</v>
      </c>
    </row>
    <row r="34" spans="1:4" ht="57.75" thickBot="1">
      <c r="A34" s="4" t="s">
        <v>72</v>
      </c>
      <c r="B34" s="5" t="s">
        <v>73</v>
      </c>
      <c r="C34" s="6" t="s">
        <v>57</v>
      </c>
      <c r="D34" s="6">
        <v>4.1985999999999999</v>
      </c>
    </row>
    <row r="35" spans="1:4" ht="72" thickBot="1">
      <c r="A35" s="4" t="s">
        <v>74</v>
      </c>
      <c r="B35" s="5" t="s">
        <v>75</v>
      </c>
      <c r="C35" s="6" t="s">
        <v>57</v>
      </c>
      <c r="D35" s="6">
        <v>12.0916</v>
      </c>
    </row>
    <row r="36" spans="1:4" ht="57.75" thickBot="1">
      <c r="A36" s="4" t="s">
        <v>76</v>
      </c>
      <c r="B36" s="5" t="s">
        <v>77</v>
      </c>
      <c r="C36" s="6" t="s">
        <v>57</v>
      </c>
      <c r="D36" s="6">
        <v>7.9377000000000004</v>
      </c>
    </row>
    <row r="37" spans="1:4" ht="57.75" thickBot="1">
      <c r="A37" s="4" t="s">
        <v>78</v>
      </c>
      <c r="B37" s="5" t="s">
        <v>79</v>
      </c>
      <c r="C37" s="6" t="s">
        <v>57</v>
      </c>
      <c r="D37" s="6">
        <v>6.7557999999999998</v>
      </c>
    </row>
    <row r="38" spans="1:4" ht="72" thickBot="1">
      <c r="A38" s="4" t="s">
        <v>80</v>
      </c>
      <c r="B38" s="5" t="s">
        <v>81</v>
      </c>
      <c r="C38" s="6" t="s">
        <v>57</v>
      </c>
      <c r="D38" s="6">
        <v>6.3851000000000004</v>
      </c>
    </row>
    <row r="39" spans="1:4" ht="57.75" thickBot="1">
      <c r="A39" s="4" t="s">
        <v>82</v>
      </c>
      <c r="B39" s="5" t="s">
        <v>83</v>
      </c>
      <c r="C39" s="6" t="s">
        <v>57</v>
      </c>
      <c r="D39" s="6">
        <v>13.5787</v>
      </c>
    </row>
    <row r="40" spans="1:4" ht="72" thickBot="1">
      <c r="A40" s="4" t="s">
        <v>84</v>
      </c>
      <c r="B40" s="5" t="s">
        <v>85</v>
      </c>
      <c r="C40" s="6" t="s">
        <v>57</v>
      </c>
      <c r="D40" s="6">
        <v>4.4198000000000004</v>
      </c>
    </row>
    <row r="41" spans="1:4" ht="86.25" thickBot="1">
      <c r="A41" s="4" t="s">
        <v>86</v>
      </c>
      <c r="B41" s="5" t="s">
        <v>87</v>
      </c>
      <c r="C41" s="6" t="s">
        <v>57</v>
      </c>
      <c r="D41" s="6">
        <v>6.4497999999999998</v>
      </c>
    </row>
    <row r="42" spans="1:4" ht="114.75" thickBot="1">
      <c r="A42" s="4" t="s">
        <v>88</v>
      </c>
      <c r="B42" s="5" t="s">
        <v>89</v>
      </c>
      <c r="C42" s="6" t="s">
        <v>57</v>
      </c>
      <c r="D42" s="6">
        <v>9.3003</v>
      </c>
    </row>
    <row r="43" spans="1:4" ht="72" thickBot="1">
      <c r="A43" s="4" t="s">
        <v>90</v>
      </c>
      <c r="B43" s="5" t="s">
        <v>91</v>
      </c>
      <c r="C43" s="6" t="s">
        <v>92</v>
      </c>
      <c r="D43" s="6">
        <v>13.2704</v>
      </c>
    </row>
    <row r="44" spans="1:4" ht="72" thickBot="1">
      <c r="A44" s="4" t="s">
        <v>93</v>
      </c>
      <c r="B44" s="5" t="s">
        <v>94</v>
      </c>
      <c r="C44" s="6" t="s">
        <v>92</v>
      </c>
      <c r="D44" s="6">
        <v>12.320600000000001</v>
      </c>
    </row>
    <row r="45" spans="1:4" ht="72" thickBot="1">
      <c r="A45" s="4" t="s">
        <v>95</v>
      </c>
      <c r="B45" s="5" t="s">
        <v>96</v>
      </c>
      <c r="C45" s="6" t="s">
        <v>92</v>
      </c>
      <c r="D45" s="6">
        <v>9.5241000000000007</v>
      </c>
    </row>
    <row r="46" spans="1:4" ht="57.75" thickBot="1">
      <c r="A46" s="4" t="s">
        <v>97</v>
      </c>
      <c r="B46" s="5" t="s">
        <v>98</v>
      </c>
      <c r="C46" s="6" t="s">
        <v>92</v>
      </c>
      <c r="D46" s="6">
        <v>5.2229999999999999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1"/>
  <sheetViews>
    <sheetView topLeftCell="A49" zoomScale="154" zoomScaleNormal="154" workbookViewId="0">
      <selection activeCell="A49" sqref="A1:XFD1048576"/>
    </sheetView>
  </sheetViews>
  <sheetFormatPr defaultRowHeight="15"/>
  <cols>
    <col min="2" max="2" width="38.140625" customWidth="1"/>
    <col min="3" max="3" width="11" style="52" customWidth="1"/>
    <col min="4" max="5" width="18.5703125" style="34" customWidth="1"/>
    <col min="6" max="6" width="18.5703125" style="9" customWidth="1"/>
    <col min="7" max="7" width="11" style="25" customWidth="1"/>
    <col min="8" max="8" width="10.85546875" style="25" customWidth="1"/>
    <col min="9" max="9" width="13.5703125" style="25" customWidth="1"/>
    <col min="10" max="10" width="9.140625" style="25"/>
    <col min="11" max="11" width="14.28515625" style="25" customWidth="1"/>
    <col min="12" max="12" width="9.28515625" style="25" bestFit="1" customWidth="1"/>
  </cols>
  <sheetData>
    <row r="1" spans="1:12" ht="39.75" customHeight="1">
      <c r="A1" s="67" t="s">
        <v>121</v>
      </c>
      <c r="B1" s="67"/>
      <c r="C1" s="67"/>
      <c r="D1" s="67"/>
      <c r="E1" s="67"/>
    </row>
    <row r="2" spans="1:12" ht="34.5" customHeight="1">
      <c r="A2" s="35" t="s">
        <v>0</v>
      </c>
      <c r="B2" s="36" t="s">
        <v>1</v>
      </c>
      <c r="C2" s="35" t="s">
        <v>2</v>
      </c>
      <c r="D2" s="37" t="s">
        <v>3</v>
      </c>
      <c r="E2" s="37" t="s">
        <v>120</v>
      </c>
      <c r="F2" s="16"/>
      <c r="G2" s="24" t="s">
        <v>110</v>
      </c>
      <c r="H2" s="24" t="s">
        <v>105</v>
      </c>
      <c r="I2" s="24" t="s">
        <v>106</v>
      </c>
      <c r="J2" s="24" t="s">
        <v>108</v>
      </c>
      <c r="K2" s="24" t="s">
        <v>109</v>
      </c>
    </row>
    <row r="3" spans="1:12" ht="42.75">
      <c r="A3" s="38">
        <v>1</v>
      </c>
      <c r="B3" s="39" t="s">
        <v>5</v>
      </c>
      <c r="C3" s="40" t="s">
        <v>6</v>
      </c>
      <c r="D3" s="20">
        <v>18.036899999999999</v>
      </c>
      <c r="E3" s="20">
        <f>D3/4</f>
        <v>4.5092249999999998</v>
      </c>
      <c r="F3" s="17"/>
      <c r="G3" s="24">
        <v>1</v>
      </c>
      <c r="H3" s="20">
        <v>18.036899999999999</v>
      </c>
      <c r="I3" s="21">
        <v>12.4491</v>
      </c>
      <c r="J3" s="20">
        <v>13.363099999999999</v>
      </c>
      <c r="K3" s="20">
        <v>13.2704</v>
      </c>
    </row>
    <row r="4" spans="1:12" ht="42.75">
      <c r="A4" s="38">
        <v>2</v>
      </c>
      <c r="B4" s="39" t="s">
        <v>8</v>
      </c>
      <c r="C4" s="40" t="s">
        <v>6</v>
      </c>
      <c r="D4" s="20">
        <v>8.8054000000000006</v>
      </c>
      <c r="E4" s="20">
        <f t="shared" ref="E4:E48" si="0">D4/4</f>
        <v>2.2013500000000001</v>
      </c>
      <c r="F4" s="17"/>
      <c r="G4" s="24">
        <v>2</v>
      </c>
      <c r="H4" s="20">
        <v>8.8054000000000006</v>
      </c>
      <c r="I4" s="22">
        <v>14.898099999999999</v>
      </c>
      <c r="J4" s="20">
        <v>6.4043000000000001</v>
      </c>
      <c r="K4" s="20">
        <v>12.320600000000001</v>
      </c>
    </row>
    <row r="5" spans="1:12" ht="42.75">
      <c r="A5" s="38">
        <v>3</v>
      </c>
      <c r="B5" s="39" t="s">
        <v>10</v>
      </c>
      <c r="C5" s="40" t="s">
        <v>6</v>
      </c>
      <c r="D5" s="20">
        <v>7.2527999999999997</v>
      </c>
      <c r="E5" s="20">
        <f t="shared" si="0"/>
        <v>1.8131999999999999</v>
      </c>
      <c r="F5" s="17"/>
      <c r="G5" s="24">
        <v>3</v>
      </c>
      <c r="H5" s="20">
        <v>7.2527999999999997</v>
      </c>
      <c r="I5" s="23">
        <v>10.581200000000001</v>
      </c>
      <c r="J5" s="20">
        <v>6.1398999999999999</v>
      </c>
      <c r="K5" s="20">
        <v>9.5241000000000007</v>
      </c>
    </row>
    <row r="6" spans="1:12" ht="57">
      <c r="A6" s="38">
        <v>4</v>
      </c>
      <c r="B6" s="39" t="s">
        <v>12</v>
      </c>
      <c r="C6" s="40" t="s">
        <v>6</v>
      </c>
      <c r="D6" s="20">
        <v>6.9714</v>
      </c>
      <c r="E6" s="20">
        <f t="shared" si="0"/>
        <v>1.74285</v>
      </c>
      <c r="F6" s="17"/>
      <c r="G6" s="24">
        <v>4</v>
      </c>
      <c r="H6" s="20">
        <v>6.9714</v>
      </c>
      <c r="I6" s="23">
        <v>15.088200000000001</v>
      </c>
      <c r="J6" s="20">
        <v>6.4721000000000002</v>
      </c>
      <c r="K6" s="20">
        <v>5.2229999999999999</v>
      </c>
    </row>
    <row r="7" spans="1:12" ht="28.5">
      <c r="A7" s="38">
        <v>5</v>
      </c>
      <c r="B7" s="39" t="s">
        <v>14</v>
      </c>
      <c r="C7" s="40" t="s">
        <v>6</v>
      </c>
      <c r="D7" s="20">
        <v>3.2161</v>
      </c>
      <c r="E7" s="20">
        <f t="shared" si="0"/>
        <v>0.80402499999999999</v>
      </c>
      <c r="F7" s="17"/>
      <c r="G7" s="24">
        <v>5</v>
      </c>
      <c r="H7" s="20">
        <v>3.2161</v>
      </c>
      <c r="I7" s="23">
        <v>9.5670000000000002</v>
      </c>
      <c r="J7" s="20">
        <v>13.4389</v>
      </c>
      <c r="K7" s="24"/>
    </row>
    <row r="8" spans="1:12" ht="42.75">
      <c r="A8" s="38">
        <v>6</v>
      </c>
      <c r="B8" s="39" t="s">
        <v>21</v>
      </c>
      <c r="C8" s="40" t="s">
        <v>6</v>
      </c>
      <c r="D8" s="20">
        <v>2.8740999999999999</v>
      </c>
      <c r="E8" s="20">
        <f t="shared" si="0"/>
        <v>0.71852499999999997</v>
      </c>
      <c r="F8" s="17"/>
      <c r="G8" s="24">
        <v>6</v>
      </c>
      <c r="H8" s="20">
        <v>2.8740999999999999</v>
      </c>
      <c r="I8" s="23">
        <v>6.0867000000000004</v>
      </c>
      <c r="J8" s="20">
        <v>13.1938</v>
      </c>
      <c r="K8" s="24"/>
    </row>
    <row r="9" spans="1:12" ht="42.75">
      <c r="A9" s="38">
        <v>7</v>
      </c>
      <c r="B9" s="39" t="s">
        <v>23</v>
      </c>
      <c r="C9" s="40" t="s">
        <v>6</v>
      </c>
      <c r="D9" s="20">
        <v>2.7955999999999999</v>
      </c>
      <c r="E9" s="20">
        <f t="shared" si="0"/>
        <v>0.69889999999999997</v>
      </c>
      <c r="F9" s="17"/>
      <c r="G9" s="24">
        <v>7</v>
      </c>
      <c r="H9" s="20">
        <v>2.7955999999999999</v>
      </c>
      <c r="I9" s="23">
        <v>4.5096999999999996</v>
      </c>
      <c r="J9" s="20">
        <v>6.5430000000000001</v>
      </c>
      <c r="K9" s="24"/>
    </row>
    <row r="10" spans="1:12" ht="42.75">
      <c r="A10" s="38">
        <v>8</v>
      </c>
      <c r="B10" s="39" t="s">
        <v>25</v>
      </c>
      <c r="C10" s="40" t="s">
        <v>6</v>
      </c>
      <c r="D10" s="20">
        <v>1.5881000000000001</v>
      </c>
      <c r="E10" s="20">
        <f t="shared" si="0"/>
        <v>0.39702500000000002</v>
      </c>
      <c r="F10" s="17"/>
      <c r="G10" s="24">
        <v>8</v>
      </c>
      <c r="H10" s="20">
        <v>1.5881000000000001</v>
      </c>
      <c r="I10" s="23">
        <v>4.9066999999999998</v>
      </c>
      <c r="J10" s="20">
        <v>6.6199000000000003</v>
      </c>
      <c r="K10" s="24"/>
    </row>
    <row r="11" spans="1:12" ht="42.75">
      <c r="A11" s="38">
        <v>9</v>
      </c>
      <c r="B11" s="39" t="s">
        <v>27</v>
      </c>
      <c r="C11" s="40" t="s">
        <v>6</v>
      </c>
      <c r="D11" s="20">
        <v>6.4265999999999996</v>
      </c>
      <c r="E11" s="20">
        <f t="shared" si="0"/>
        <v>1.6066499999999999</v>
      </c>
      <c r="F11" s="17"/>
      <c r="G11" s="24">
        <v>9</v>
      </c>
      <c r="H11" s="20">
        <v>6.4265999999999996</v>
      </c>
      <c r="I11" s="23">
        <v>1.9826999999999999</v>
      </c>
      <c r="J11" s="20">
        <v>4.1985999999999999</v>
      </c>
      <c r="K11" s="24"/>
    </row>
    <row r="12" spans="1:12" ht="42.75">
      <c r="A12" s="38">
        <v>10</v>
      </c>
      <c r="B12" s="39" t="s">
        <v>29</v>
      </c>
      <c r="C12" s="40" t="s">
        <v>6</v>
      </c>
      <c r="D12" s="20">
        <v>6.6849999999999996</v>
      </c>
      <c r="E12" s="20">
        <f t="shared" si="0"/>
        <v>1.6712499999999999</v>
      </c>
      <c r="F12" s="17"/>
      <c r="G12" s="24">
        <v>10</v>
      </c>
      <c r="H12" s="20">
        <v>6.6849999999999996</v>
      </c>
      <c r="I12" s="21">
        <v>2.1756000000000002</v>
      </c>
      <c r="J12" s="20">
        <v>12.0916</v>
      </c>
      <c r="K12" s="24"/>
    </row>
    <row r="13" spans="1:12" ht="42.75">
      <c r="A13" s="38">
        <v>11</v>
      </c>
      <c r="B13" s="39" t="s">
        <v>16</v>
      </c>
      <c r="C13" s="40" t="s">
        <v>17</v>
      </c>
      <c r="D13" s="20">
        <v>9.2382000000000009</v>
      </c>
      <c r="E13" s="20">
        <f t="shared" si="0"/>
        <v>2.3095500000000002</v>
      </c>
      <c r="F13" s="17"/>
      <c r="G13" s="24">
        <v>11</v>
      </c>
      <c r="H13" s="20">
        <v>9.2382000000000009</v>
      </c>
      <c r="I13" s="23">
        <v>14.6594</v>
      </c>
      <c r="J13" s="20">
        <v>7.9377000000000004</v>
      </c>
      <c r="K13" s="24"/>
    </row>
    <row r="14" spans="1:12" ht="42.75">
      <c r="A14" s="38">
        <v>12</v>
      </c>
      <c r="B14" s="39" t="s">
        <v>19</v>
      </c>
      <c r="C14" s="40" t="s">
        <v>17</v>
      </c>
      <c r="D14" s="20">
        <v>1.9539</v>
      </c>
      <c r="E14" s="20">
        <f t="shared" si="0"/>
        <v>0.48847499999999999</v>
      </c>
      <c r="F14" s="17"/>
      <c r="G14" s="24">
        <v>12</v>
      </c>
      <c r="H14" s="20">
        <v>1.9539</v>
      </c>
      <c r="I14" s="23">
        <v>1.9888999999999999</v>
      </c>
      <c r="J14" s="20">
        <v>6.3851000000000004</v>
      </c>
      <c r="K14" s="24"/>
    </row>
    <row r="15" spans="1:12" ht="57">
      <c r="A15" s="41">
        <v>13</v>
      </c>
      <c r="B15" s="42" t="s">
        <v>119</v>
      </c>
      <c r="C15" s="40" t="s">
        <v>17</v>
      </c>
      <c r="D15" s="40">
        <v>13.0448</v>
      </c>
      <c r="E15" s="20">
        <v>0.71799999999999997</v>
      </c>
      <c r="F15" s="17"/>
      <c r="G15" s="24"/>
      <c r="H15" s="20"/>
      <c r="I15" s="23"/>
      <c r="J15" s="20"/>
      <c r="K15" s="24"/>
    </row>
    <row r="16" spans="1:12" s="10" customFormat="1" ht="57">
      <c r="A16" s="38">
        <v>14</v>
      </c>
      <c r="B16" s="43" t="s">
        <v>118</v>
      </c>
      <c r="C16" s="44" t="s">
        <v>32</v>
      </c>
      <c r="D16" s="21">
        <v>11.923400000000001</v>
      </c>
      <c r="E16" s="20">
        <f t="shared" si="0"/>
        <v>2.9808500000000002</v>
      </c>
      <c r="F16" s="18"/>
      <c r="G16" s="24">
        <v>13</v>
      </c>
      <c r="H16" s="26"/>
      <c r="I16" s="23">
        <v>3.0729000000000002</v>
      </c>
      <c r="J16" s="20">
        <v>13.5787</v>
      </c>
      <c r="K16" s="26"/>
      <c r="L16" s="27"/>
    </row>
    <row r="17" spans="1:12" s="11" customFormat="1" ht="57">
      <c r="A17" s="41">
        <v>15</v>
      </c>
      <c r="B17" s="45" t="s">
        <v>99</v>
      </c>
      <c r="C17" s="46" t="s">
        <v>32</v>
      </c>
      <c r="D17" s="22">
        <v>14.898099999999999</v>
      </c>
      <c r="E17" s="20">
        <f t="shared" si="0"/>
        <v>3.7245249999999999</v>
      </c>
      <c r="F17" s="19"/>
      <c r="G17" s="24">
        <v>14</v>
      </c>
      <c r="H17" s="28"/>
      <c r="I17" s="28"/>
      <c r="J17" s="20">
        <v>4.4198000000000004</v>
      </c>
      <c r="K17" s="29"/>
      <c r="L17" s="30"/>
    </row>
    <row r="18" spans="1:12" ht="42.75">
      <c r="A18" s="38">
        <v>16</v>
      </c>
      <c r="B18" s="47" t="s">
        <v>36</v>
      </c>
      <c r="C18" s="48" t="s">
        <v>32</v>
      </c>
      <c r="D18" s="23">
        <v>10.581200000000001</v>
      </c>
      <c r="E18" s="20">
        <f t="shared" si="0"/>
        <v>2.6453000000000002</v>
      </c>
      <c r="F18" s="15"/>
      <c r="G18" s="24">
        <v>15</v>
      </c>
      <c r="H18" s="24"/>
      <c r="I18" s="24"/>
      <c r="J18" s="20">
        <v>6.4497999999999998</v>
      </c>
      <c r="K18" s="24"/>
    </row>
    <row r="19" spans="1:12" ht="57">
      <c r="A19" s="41">
        <v>17</v>
      </c>
      <c r="B19" s="47" t="s">
        <v>40</v>
      </c>
      <c r="C19" s="48" t="s">
        <v>32</v>
      </c>
      <c r="D19" s="23">
        <v>15.088200000000001</v>
      </c>
      <c r="E19" s="20">
        <f t="shared" si="0"/>
        <v>3.7720500000000001</v>
      </c>
      <c r="F19" s="15"/>
      <c r="G19" s="24">
        <v>16</v>
      </c>
      <c r="H19" s="24"/>
      <c r="I19" s="24"/>
      <c r="J19" s="20">
        <v>9.3003</v>
      </c>
      <c r="K19" s="24"/>
    </row>
    <row r="20" spans="1:12" ht="42.75">
      <c r="A20" s="38">
        <v>18</v>
      </c>
      <c r="B20" s="47" t="s">
        <v>42</v>
      </c>
      <c r="C20" s="48" t="s">
        <v>32</v>
      </c>
      <c r="D20" s="23">
        <v>9.5670000000000002</v>
      </c>
      <c r="E20" s="20">
        <f t="shared" si="0"/>
        <v>2.39175</v>
      </c>
      <c r="F20" s="15"/>
      <c r="G20" s="29" t="s">
        <v>107</v>
      </c>
      <c r="H20" s="28">
        <f>SUM(H3:H19)</f>
        <v>75.844100000000012</v>
      </c>
      <c r="I20" s="28">
        <f>SUM(I3:I19)</f>
        <v>101.9662</v>
      </c>
      <c r="J20" s="28">
        <f t="shared" ref="J20:K20" si="1">SUM(J3:J19)</f>
        <v>136.53659999999999</v>
      </c>
      <c r="K20" s="28">
        <f t="shared" si="1"/>
        <v>40.338099999999997</v>
      </c>
      <c r="L20" s="31">
        <f>H20+I20+J20+K20</f>
        <v>354.685</v>
      </c>
    </row>
    <row r="21" spans="1:12" ht="45">
      <c r="A21" s="41">
        <v>19</v>
      </c>
      <c r="B21" s="47" t="s">
        <v>44</v>
      </c>
      <c r="C21" s="48" t="s">
        <v>32</v>
      </c>
      <c r="D21" s="23">
        <v>6.0867000000000004</v>
      </c>
      <c r="E21" s="20">
        <f t="shared" si="0"/>
        <v>1.5216750000000001</v>
      </c>
      <c r="F21" s="15"/>
      <c r="G21" s="24" t="s">
        <v>115</v>
      </c>
      <c r="H21" s="33" t="s">
        <v>112</v>
      </c>
      <c r="I21" s="32">
        <f>H20+I20</f>
        <v>177.81030000000001</v>
      </c>
      <c r="J21" s="33" t="s">
        <v>111</v>
      </c>
      <c r="K21" s="32">
        <f>J20+K20</f>
        <v>176.87469999999999</v>
      </c>
    </row>
    <row r="22" spans="1:12" ht="42.75">
      <c r="A22" s="38">
        <v>20</v>
      </c>
      <c r="B22" s="47" t="s">
        <v>46</v>
      </c>
      <c r="C22" s="48" t="s">
        <v>32</v>
      </c>
      <c r="D22" s="23">
        <v>4.5096999999999996</v>
      </c>
      <c r="E22" s="20">
        <f t="shared" si="0"/>
        <v>1.1274249999999999</v>
      </c>
      <c r="F22" s="15"/>
      <c r="G22" s="24" t="s">
        <v>116</v>
      </c>
      <c r="H22" s="24" t="s">
        <v>113</v>
      </c>
      <c r="I22" s="24">
        <v>9.7439999999999998</v>
      </c>
      <c r="J22" s="24" t="s">
        <v>114</v>
      </c>
      <c r="K22" s="24">
        <v>20</v>
      </c>
    </row>
    <row r="23" spans="1:12" ht="42.75">
      <c r="A23" s="41">
        <v>21</v>
      </c>
      <c r="B23" s="47" t="s">
        <v>48</v>
      </c>
      <c r="C23" s="48" t="s">
        <v>32</v>
      </c>
      <c r="D23" s="23">
        <v>4.9066999999999998</v>
      </c>
      <c r="E23" s="20">
        <f t="shared" si="0"/>
        <v>1.226675</v>
      </c>
      <c r="F23" s="15"/>
      <c r="G23" s="24" t="s">
        <v>107</v>
      </c>
      <c r="H23" s="24"/>
      <c r="I23" s="32">
        <f>SUM(I21:I22)</f>
        <v>187.55430000000001</v>
      </c>
      <c r="J23" s="24"/>
      <c r="K23" s="32">
        <f>SUM(K21:K22)</f>
        <v>196.87469999999999</v>
      </c>
    </row>
    <row r="24" spans="1:12" ht="42.75">
      <c r="A24" s="38">
        <v>22</v>
      </c>
      <c r="B24" s="47" t="s">
        <v>50</v>
      </c>
      <c r="C24" s="48" t="s">
        <v>32</v>
      </c>
      <c r="D24" s="23">
        <v>1.9826999999999999</v>
      </c>
      <c r="E24" s="20">
        <f t="shared" si="0"/>
        <v>0.49567499999999998</v>
      </c>
      <c r="F24" s="15"/>
    </row>
    <row r="25" spans="1:12" s="10" customFormat="1" ht="57">
      <c r="A25" s="41">
        <v>23</v>
      </c>
      <c r="B25" s="43" t="s">
        <v>117</v>
      </c>
      <c r="C25" s="44" t="s">
        <v>32</v>
      </c>
      <c r="D25" s="21">
        <v>2.2000999999999999</v>
      </c>
      <c r="E25" s="20">
        <f t="shared" si="0"/>
        <v>0.55002499999999999</v>
      </c>
      <c r="F25" s="18"/>
      <c r="G25" s="27"/>
      <c r="H25" s="27"/>
      <c r="I25" s="27"/>
      <c r="J25" s="27"/>
      <c r="K25" s="27"/>
      <c r="L25" s="27"/>
    </row>
    <row r="26" spans="1:12" ht="57">
      <c r="A26" s="38">
        <v>24</v>
      </c>
      <c r="B26" s="47" t="s">
        <v>54</v>
      </c>
      <c r="C26" s="48" t="s">
        <v>32</v>
      </c>
      <c r="D26" s="23">
        <v>14.6594</v>
      </c>
      <c r="E26" s="20">
        <f t="shared" si="0"/>
        <v>3.6648499999999999</v>
      </c>
      <c r="F26" s="15"/>
    </row>
    <row r="27" spans="1:12" ht="57">
      <c r="A27" s="41">
        <v>25</v>
      </c>
      <c r="B27" s="47" t="s">
        <v>34</v>
      </c>
      <c r="C27" s="48" t="s">
        <v>32</v>
      </c>
      <c r="D27" s="23">
        <v>1.9888999999999999</v>
      </c>
      <c r="E27" s="20">
        <f t="shared" si="0"/>
        <v>0.49722499999999997</v>
      </c>
      <c r="F27" s="15"/>
    </row>
    <row r="28" spans="1:12" ht="42.75">
      <c r="A28" s="38">
        <v>26</v>
      </c>
      <c r="B28" s="47" t="s">
        <v>100</v>
      </c>
      <c r="C28" s="48" t="s">
        <v>32</v>
      </c>
      <c r="D28" s="23">
        <v>3.0729000000000002</v>
      </c>
      <c r="E28" s="20">
        <f t="shared" si="0"/>
        <v>0.76822500000000005</v>
      </c>
      <c r="F28" s="15"/>
    </row>
    <row r="29" spans="1:12" ht="57">
      <c r="A29" s="41">
        <v>27</v>
      </c>
      <c r="B29" s="39" t="s">
        <v>56</v>
      </c>
      <c r="C29" s="40" t="s">
        <v>57</v>
      </c>
      <c r="D29" s="20">
        <v>13.363099999999999</v>
      </c>
      <c r="E29" s="20">
        <f t="shared" si="0"/>
        <v>3.3407749999999998</v>
      </c>
      <c r="F29" s="17"/>
    </row>
    <row r="30" spans="1:12" ht="42.75">
      <c r="A30" s="38">
        <v>28</v>
      </c>
      <c r="B30" s="39" t="s">
        <v>59</v>
      </c>
      <c r="C30" s="40" t="s">
        <v>57</v>
      </c>
      <c r="D30" s="20">
        <v>6.4043000000000001</v>
      </c>
      <c r="E30" s="20">
        <f t="shared" si="0"/>
        <v>1.601075</v>
      </c>
      <c r="F30" s="17"/>
    </row>
    <row r="31" spans="1:12" ht="42.75">
      <c r="A31" s="41">
        <v>29</v>
      </c>
      <c r="B31" s="39" t="s">
        <v>61</v>
      </c>
      <c r="C31" s="40" t="s">
        <v>57</v>
      </c>
      <c r="D31" s="20">
        <v>6.1398999999999999</v>
      </c>
      <c r="E31" s="20">
        <f t="shared" si="0"/>
        <v>1.534975</v>
      </c>
      <c r="F31" s="17"/>
    </row>
    <row r="32" spans="1:12" ht="57">
      <c r="A32" s="38">
        <v>30</v>
      </c>
      <c r="B32" s="39" t="s">
        <v>63</v>
      </c>
      <c r="C32" s="40" t="s">
        <v>57</v>
      </c>
      <c r="D32" s="20">
        <v>6.4721000000000002</v>
      </c>
      <c r="E32" s="20">
        <f t="shared" si="0"/>
        <v>1.618025</v>
      </c>
      <c r="F32" s="17"/>
    </row>
    <row r="33" spans="1:6" ht="42.75">
      <c r="A33" s="41">
        <v>31</v>
      </c>
      <c r="B33" s="39" t="s">
        <v>65</v>
      </c>
      <c r="C33" s="40" t="s">
        <v>57</v>
      </c>
      <c r="D33" s="20">
        <v>13.4389</v>
      </c>
      <c r="E33" s="20">
        <f t="shared" si="0"/>
        <v>3.3597250000000001</v>
      </c>
      <c r="F33" s="17"/>
    </row>
    <row r="34" spans="1:6" ht="57">
      <c r="A34" s="38">
        <v>32</v>
      </c>
      <c r="B34" s="39" t="s">
        <v>67</v>
      </c>
      <c r="C34" s="40" t="s">
        <v>57</v>
      </c>
      <c r="D34" s="20">
        <v>13.1938</v>
      </c>
      <c r="E34" s="20">
        <f t="shared" si="0"/>
        <v>3.2984499999999999</v>
      </c>
      <c r="F34" s="17"/>
    </row>
    <row r="35" spans="1:6" ht="42.75">
      <c r="A35" s="41">
        <v>33</v>
      </c>
      <c r="B35" s="39" t="s">
        <v>69</v>
      </c>
      <c r="C35" s="40" t="s">
        <v>57</v>
      </c>
      <c r="D35" s="20">
        <v>6.5430000000000001</v>
      </c>
      <c r="E35" s="20">
        <f t="shared" si="0"/>
        <v>1.63575</v>
      </c>
      <c r="F35" s="17"/>
    </row>
    <row r="36" spans="1:6" ht="71.25">
      <c r="A36" s="38">
        <v>34</v>
      </c>
      <c r="B36" s="39" t="s">
        <v>71</v>
      </c>
      <c r="C36" s="40" t="s">
        <v>57</v>
      </c>
      <c r="D36" s="20">
        <v>6.6199000000000003</v>
      </c>
      <c r="E36" s="20">
        <f t="shared" si="0"/>
        <v>1.6549750000000001</v>
      </c>
      <c r="F36" s="17"/>
    </row>
    <row r="37" spans="1:6" ht="42.75">
      <c r="A37" s="41">
        <v>35</v>
      </c>
      <c r="B37" s="39" t="s">
        <v>73</v>
      </c>
      <c r="C37" s="40" t="s">
        <v>57</v>
      </c>
      <c r="D37" s="20">
        <v>4.1985999999999999</v>
      </c>
      <c r="E37" s="20">
        <f t="shared" si="0"/>
        <v>1.04965</v>
      </c>
      <c r="F37" s="17"/>
    </row>
    <row r="38" spans="1:6" ht="57">
      <c r="A38" s="38">
        <v>36</v>
      </c>
      <c r="B38" s="39" t="s">
        <v>75</v>
      </c>
      <c r="C38" s="40" t="s">
        <v>57</v>
      </c>
      <c r="D38" s="20">
        <v>12.0916</v>
      </c>
      <c r="E38" s="20">
        <f t="shared" si="0"/>
        <v>3.0228999999999999</v>
      </c>
      <c r="F38" s="17"/>
    </row>
    <row r="39" spans="1:6" ht="42.75">
      <c r="A39" s="41">
        <v>37</v>
      </c>
      <c r="B39" s="39" t="s">
        <v>77</v>
      </c>
      <c r="C39" s="40" t="s">
        <v>57</v>
      </c>
      <c r="D39" s="20">
        <v>7.9377000000000004</v>
      </c>
      <c r="E39" s="20">
        <f t="shared" si="0"/>
        <v>1.9844250000000001</v>
      </c>
      <c r="F39" s="17"/>
    </row>
    <row r="40" spans="1:6" ht="57">
      <c r="A40" s="38">
        <v>38</v>
      </c>
      <c r="B40" s="39" t="s">
        <v>81</v>
      </c>
      <c r="C40" s="40" t="s">
        <v>57</v>
      </c>
      <c r="D40" s="20">
        <v>6.3851000000000004</v>
      </c>
      <c r="E40" s="20">
        <f t="shared" si="0"/>
        <v>1.5962750000000001</v>
      </c>
      <c r="F40" s="17"/>
    </row>
    <row r="41" spans="1:6" ht="42.75">
      <c r="A41" s="41">
        <v>39</v>
      </c>
      <c r="B41" s="39" t="s">
        <v>83</v>
      </c>
      <c r="C41" s="40" t="s">
        <v>57</v>
      </c>
      <c r="D41" s="20">
        <v>13.5787</v>
      </c>
      <c r="E41" s="20">
        <f t="shared" si="0"/>
        <v>3.3946749999999999</v>
      </c>
      <c r="F41" s="17"/>
    </row>
    <row r="42" spans="1:6" ht="57">
      <c r="A42" s="38">
        <v>40</v>
      </c>
      <c r="B42" s="39" t="s">
        <v>85</v>
      </c>
      <c r="C42" s="40" t="s">
        <v>57</v>
      </c>
      <c r="D42" s="20">
        <v>4.4198000000000004</v>
      </c>
      <c r="E42" s="20">
        <f t="shared" si="0"/>
        <v>1.1049500000000001</v>
      </c>
      <c r="F42" s="17"/>
    </row>
    <row r="43" spans="1:6" ht="71.25">
      <c r="A43" s="41">
        <v>41</v>
      </c>
      <c r="B43" s="39" t="s">
        <v>87</v>
      </c>
      <c r="C43" s="40" t="s">
        <v>57</v>
      </c>
      <c r="D43" s="20">
        <v>6.4497999999999998</v>
      </c>
      <c r="E43" s="20">
        <f t="shared" si="0"/>
        <v>1.6124499999999999</v>
      </c>
      <c r="F43" s="17"/>
    </row>
    <row r="44" spans="1:6" ht="85.5">
      <c r="A44" s="38">
        <v>42</v>
      </c>
      <c r="B44" s="39" t="s">
        <v>89</v>
      </c>
      <c r="C44" s="40" t="s">
        <v>57</v>
      </c>
      <c r="D44" s="20">
        <v>9.3003</v>
      </c>
      <c r="E44" s="20">
        <f t="shared" si="0"/>
        <v>2.325075</v>
      </c>
      <c r="F44" s="17"/>
    </row>
    <row r="45" spans="1:6" ht="71.25">
      <c r="A45" s="41">
        <v>43</v>
      </c>
      <c r="B45" s="39" t="s">
        <v>91</v>
      </c>
      <c r="C45" s="40" t="s">
        <v>92</v>
      </c>
      <c r="D45" s="20">
        <v>13.2704</v>
      </c>
      <c r="E45" s="20">
        <f t="shared" si="0"/>
        <v>3.3176000000000001</v>
      </c>
      <c r="F45" s="17"/>
    </row>
    <row r="46" spans="1:6" ht="57">
      <c r="A46" s="38">
        <v>44</v>
      </c>
      <c r="B46" s="39" t="s">
        <v>94</v>
      </c>
      <c r="C46" s="40" t="s">
        <v>92</v>
      </c>
      <c r="D46" s="20">
        <v>12.320600000000001</v>
      </c>
      <c r="E46" s="20">
        <f t="shared" si="0"/>
        <v>3.0801500000000002</v>
      </c>
      <c r="F46" s="17"/>
    </row>
    <row r="47" spans="1:6" ht="57">
      <c r="A47" s="41">
        <v>45</v>
      </c>
      <c r="B47" s="39" t="s">
        <v>96</v>
      </c>
      <c r="C47" s="40" t="s">
        <v>92</v>
      </c>
      <c r="D47" s="20">
        <v>9.5241000000000007</v>
      </c>
      <c r="E47" s="20">
        <f t="shared" si="0"/>
        <v>2.3810250000000002</v>
      </c>
      <c r="F47" s="17"/>
    </row>
    <row r="48" spans="1:6" ht="42.75">
      <c r="A48" s="38">
        <v>46</v>
      </c>
      <c r="B48" s="39" t="s">
        <v>98</v>
      </c>
      <c r="C48" s="40" t="s">
        <v>92</v>
      </c>
      <c r="D48" s="20">
        <v>5.2229999999999999</v>
      </c>
      <c r="E48" s="20">
        <f t="shared" si="0"/>
        <v>1.30575</v>
      </c>
      <c r="F48" s="17"/>
    </row>
    <row r="49" spans="1:6">
      <c r="A49" s="38"/>
      <c r="B49" s="47"/>
      <c r="C49" s="48"/>
      <c r="D49" s="23">
        <f>SUM(D3:D48)</f>
        <v>367.22860000000009</v>
      </c>
      <c r="E49" s="23">
        <f>SUM(E3:E48)</f>
        <v>89.263950000000037</v>
      </c>
      <c r="F49" s="15"/>
    </row>
    <row r="50" spans="1:6">
      <c r="A50" s="12"/>
      <c r="B50" s="13"/>
      <c r="C50" s="14"/>
      <c r="D50" s="15"/>
      <c r="E50" s="15"/>
      <c r="F50" s="15"/>
    </row>
    <row r="51" spans="1:6">
      <c r="A51" s="49" t="s">
        <v>101</v>
      </c>
      <c r="B51" s="49"/>
      <c r="C51" s="51"/>
      <c r="D51" s="50"/>
      <c r="E51" s="50"/>
    </row>
    <row r="52" spans="1:6" ht="28.5" customHeight="1">
      <c r="A52" s="35" t="s">
        <v>0</v>
      </c>
      <c r="B52" s="36" t="s">
        <v>1</v>
      </c>
      <c r="C52" s="35" t="s">
        <v>2</v>
      </c>
      <c r="D52" s="37" t="s">
        <v>3</v>
      </c>
      <c r="E52" s="37" t="s">
        <v>120</v>
      </c>
      <c r="F52" s="16"/>
    </row>
    <row r="53" spans="1:6" ht="28.5">
      <c r="A53" s="38">
        <v>1</v>
      </c>
      <c r="B53" s="39" t="s">
        <v>103</v>
      </c>
      <c r="C53" s="40" t="s">
        <v>104</v>
      </c>
      <c r="D53" s="20">
        <v>20</v>
      </c>
      <c r="E53" s="20">
        <v>2</v>
      </c>
      <c r="F53" s="17"/>
    </row>
    <row r="54" spans="1:6" ht="28.5">
      <c r="A54" s="38">
        <v>2</v>
      </c>
      <c r="B54" s="47" t="s">
        <v>102</v>
      </c>
      <c r="C54" s="48" t="s">
        <v>57</v>
      </c>
      <c r="D54" s="23">
        <v>9.7439999999999998</v>
      </c>
      <c r="E54" s="20">
        <f t="shared" ref="E54" si="2">D54/4</f>
        <v>2.4359999999999999</v>
      </c>
      <c r="F54" s="15"/>
    </row>
    <row r="55" spans="1:6">
      <c r="A55" s="49"/>
      <c r="B55" s="49"/>
      <c r="C55" s="51"/>
      <c r="D55" s="50">
        <f>SUM(D53:D54)</f>
        <v>29.744</v>
      </c>
      <c r="E55" s="50">
        <f>SUM(E53:E54)</f>
        <v>4.4359999999999999</v>
      </c>
    </row>
    <row r="56" spans="1:6">
      <c r="A56" s="49"/>
      <c r="B56" s="49"/>
      <c r="C56" s="51"/>
      <c r="D56" s="50">
        <f>D49+D53+D54</f>
        <v>396.97260000000006</v>
      </c>
      <c r="E56" s="50">
        <f>E49+E53+E54</f>
        <v>93.69995000000003</v>
      </c>
      <c r="F56" s="9">
        <f>E56-93.7</f>
        <v>-4.9999999973238118E-5</v>
      </c>
    </row>
    <row r="59" spans="1:6">
      <c r="F59" s="9">
        <v>0.218</v>
      </c>
    </row>
    <row r="60" spans="1:6">
      <c r="F60" s="9">
        <v>0.5</v>
      </c>
    </row>
    <row r="61" spans="1:6">
      <c r="F61" s="9">
        <f>SUM(F59:F60)</f>
        <v>0.71799999999999997</v>
      </c>
    </row>
  </sheetData>
  <mergeCells count="1">
    <mergeCell ref="A1:E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2"/>
  <sheetViews>
    <sheetView tabSelected="1" topLeftCell="A49" workbookViewId="0">
      <selection activeCell="P63" sqref="P63"/>
    </sheetView>
  </sheetViews>
  <sheetFormatPr defaultRowHeight="15"/>
  <cols>
    <col min="1" max="1" width="9.140625" style="11"/>
    <col min="2" max="2" width="38.140625" style="11" customWidth="1"/>
    <col min="3" max="3" width="11" style="64" customWidth="1"/>
    <col min="4" max="5" width="18.5703125" style="65" customWidth="1"/>
    <col min="6" max="16384" width="9.140625" style="11"/>
  </cols>
  <sheetData>
    <row r="1" spans="1:5" ht="54.75" customHeight="1">
      <c r="A1" s="68" t="s">
        <v>122</v>
      </c>
      <c r="B1" s="69"/>
      <c r="C1" s="69"/>
      <c r="D1" s="69"/>
      <c r="E1" s="69"/>
    </row>
    <row r="2" spans="1:5" ht="34.5" customHeight="1">
      <c r="A2" s="53" t="s">
        <v>0</v>
      </c>
      <c r="B2" s="54" t="s">
        <v>1</v>
      </c>
      <c r="C2" s="53" t="s">
        <v>2</v>
      </c>
      <c r="D2" s="55" t="s">
        <v>3</v>
      </c>
      <c r="E2" s="55" t="s">
        <v>120</v>
      </c>
    </row>
    <row r="3" spans="1:5" ht="22.5" customHeight="1">
      <c r="A3" s="53"/>
      <c r="B3" s="70" t="s">
        <v>123</v>
      </c>
      <c r="C3" s="71"/>
      <c r="D3" s="71"/>
      <c r="E3" s="72"/>
    </row>
    <row r="4" spans="1:5" ht="42.75">
      <c r="A4" s="56">
        <v>1</v>
      </c>
      <c r="B4" s="57" t="s">
        <v>5</v>
      </c>
      <c r="C4" s="58" t="s">
        <v>6</v>
      </c>
      <c r="D4" s="59">
        <v>18.036899999999999</v>
      </c>
      <c r="E4" s="59">
        <f>D4/4</f>
        <v>4.5092249999999998</v>
      </c>
    </row>
    <row r="5" spans="1:5" ht="42.75">
      <c r="A5" s="56">
        <v>2</v>
      </c>
      <c r="B5" s="57" t="s">
        <v>8</v>
      </c>
      <c r="C5" s="58" t="s">
        <v>6</v>
      </c>
      <c r="D5" s="59">
        <v>8.8054000000000006</v>
      </c>
      <c r="E5" s="59">
        <f t="shared" ref="E5:E49" si="0">D5/4</f>
        <v>2.2013500000000001</v>
      </c>
    </row>
    <row r="6" spans="1:5" ht="42.75">
      <c r="A6" s="56">
        <v>3</v>
      </c>
      <c r="B6" s="57" t="s">
        <v>10</v>
      </c>
      <c r="C6" s="58" t="s">
        <v>6</v>
      </c>
      <c r="D6" s="59">
        <v>7.2527999999999997</v>
      </c>
      <c r="E6" s="59">
        <f t="shared" si="0"/>
        <v>1.8131999999999999</v>
      </c>
    </row>
    <row r="7" spans="1:5" ht="57">
      <c r="A7" s="56">
        <v>4</v>
      </c>
      <c r="B7" s="57" t="s">
        <v>12</v>
      </c>
      <c r="C7" s="58" t="s">
        <v>6</v>
      </c>
      <c r="D7" s="59">
        <v>6.9714</v>
      </c>
      <c r="E7" s="59">
        <f t="shared" si="0"/>
        <v>1.74285</v>
      </c>
    </row>
    <row r="8" spans="1:5" ht="28.5">
      <c r="A8" s="56">
        <v>5</v>
      </c>
      <c r="B8" s="57" t="s">
        <v>14</v>
      </c>
      <c r="C8" s="58" t="s">
        <v>6</v>
      </c>
      <c r="D8" s="59">
        <v>3.2161</v>
      </c>
      <c r="E8" s="59">
        <f t="shared" si="0"/>
        <v>0.80402499999999999</v>
      </c>
    </row>
    <row r="9" spans="1:5" ht="42.75">
      <c r="A9" s="56">
        <v>6</v>
      </c>
      <c r="B9" s="57" t="s">
        <v>21</v>
      </c>
      <c r="C9" s="58" t="s">
        <v>6</v>
      </c>
      <c r="D9" s="59">
        <v>2.8740999999999999</v>
      </c>
      <c r="E9" s="59">
        <f t="shared" si="0"/>
        <v>0.71852499999999997</v>
      </c>
    </row>
    <row r="10" spans="1:5" ht="42.75">
      <c r="A10" s="56">
        <v>7</v>
      </c>
      <c r="B10" s="57" t="s">
        <v>23</v>
      </c>
      <c r="C10" s="58" t="s">
        <v>6</v>
      </c>
      <c r="D10" s="59">
        <v>2.7955999999999999</v>
      </c>
      <c r="E10" s="59">
        <f t="shared" si="0"/>
        <v>0.69889999999999997</v>
      </c>
    </row>
    <row r="11" spans="1:5" ht="42.75">
      <c r="A11" s="56">
        <v>8</v>
      </c>
      <c r="B11" s="57" t="s">
        <v>25</v>
      </c>
      <c r="C11" s="58" t="s">
        <v>6</v>
      </c>
      <c r="D11" s="59">
        <v>1.5881000000000001</v>
      </c>
      <c r="E11" s="59">
        <f t="shared" si="0"/>
        <v>0.39702500000000002</v>
      </c>
    </row>
    <row r="12" spans="1:5" ht="42.75">
      <c r="A12" s="56">
        <v>9</v>
      </c>
      <c r="B12" s="57" t="s">
        <v>27</v>
      </c>
      <c r="C12" s="58" t="s">
        <v>6</v>
      </c>
      <c r="D12" s="59">
        <v>6.4265999999999996</v>
      </c>
      <c r="E12" s="59">
        <f t="shared" si="0"/>
        <v>1.6066499999999999</v>
      </c>
    </row>
    <row r="13" spans="1:5" ht="42.75">
      <c r="A13" s="56">
        <v>10</v>
      </c>
      <c r="B13" s="57" t="s">
        <v>29</v>
      </c>
      <c r="C13" s="58" t="s">
        <v>6</v>
      </c>
      <c r="D13" s="59">
        <v>6.6849999999999996</v>
      </c>
      <c r="E13" s="59">
        <f t="shared" si="0"/>
        <v>1.6712499999999999</v>
      </c>
    </row>
    <row r="14" spans="1:5" ht="42.75">
      <c r="A14" s="56">
        <v>11</v>
      </c>
      <c r="B14" s="57" t="s">
        <v>16</v>
      </c>
      <c r="C14" s="58" t="s">
        <v>17</v>
      </c>
      <c r="D14" s="59">
        <v>9.2382000000000009</v>
      </c>
      <c r="E14" s="59">
        <f t="shared" si="0"/>
        <v>2.3095500000000002</v>
      </c>
    </row>
    <row r="15" spans="1:5" ht="42.75">
      <c r="A15" s="56">
        <v>12</v>
      </c>
      <c r="B15" s="57" t="s">
        <v>19</v>
      </c>
      <c r="C15" s="58" t="s">
        <v>17</v>
      </c>
      <c r="D15" s="59">
        <v>1.9539</v>
      </c>
      <c r="E15" s="59">
        <f t="shared" si="0"/>
        <v>0.48847499999999999</v>
      </c>
    </row>
    <row r="16" spans="1:5" ht="57">
      <c r="A16" s="60">
        <v>13</v>
      </c>
      <c r="B16" s="57" t="s">
        <v>119</v>
      </c>
      <c r="C16" s="58" t="s">
        <v>17</v>
      </c>
      <c r="D16" s="58">
        <v>13.0448</v>
      </c>
      <c r="E16" s="59">
        <f>D16/4</f>
        <v>3.2612000000000001</v>
      </c>
    </row>
    <row r="17" spans="1:5" ht="57">
      <c r="A17" s="56">
        <v>14</v>
      </c>
      <c r="B17" s="45" t="s">
        <v>118</v>
      </c>
      <c r="C17" s="46" t="s">
        <v>32</v>
      </c>
      <c r="D17" s="22">
        <v>11.923400000000001</v>
      </c>
      <c r="E17" s="59">
        <f t="shared" si="0"/>
        <v>2.9808500000000002</v>
      </c>
    </row>
    <row r="18" spans="1:5" ht="57">
      <c r="A18" s="60">
        <v>15</v>
      </c>
      <c r="B18" s="45" t="s">
        <v>99</v>
      </c>
      <c r="C18" s="46" t="s">
        <v>32</v>
      </c>
      <c r="D18" s="22">
        <v>14.898099999999999</v>
      </c>
      <c r="E18" s="59">
        <f t="shared" si="0"/>
        <v>3.7245249999999999</v>
      </c>
    </row>
    <row r="19" spans="1:5" ht="42.75">
      <c r="A19" s="56">
        <v>16</v>
      </c>
      <c r="B19" s="45" t="s">
        <v>36</v>
      </c>
      <c r="C19" s="46" t="s">
        <v>32</v>
      </c>
      <c r="D19" s="22">
        <v>10.581200000000001</v>
      </c>
      <c r="E19" s="59">
        <f t="shared" si="0"/>
        <v>2.6453000000000002</v>
      </c>
    </row>
    <row r="20" spans="1:5" ht="57">
      <c r="A20" s="60">
        <v>17</v>
      </c>
      <c r="B20" s="45" t="s">
        <v>40</v>
      </c>
      <c r="C20" s="46" t="s">
        <v>32</v>
      </c>
      <c r="D20" s="22">
        <v>15.088200000000001</v>
      </c>
      <c r="E20" s="59">
        <f t="shared" si="0"/>
        <v>3.7720500000000001</v>
      </c>
    </row>
    <row r="21" spans="1:5" ht="42.75">
      <c r="A21" s="56">
        <v>18</v>
      </c>
      <c r="B21" s="45" t="s">
        <v>42</v>
      </c>
      <c r="C21" s="46" t="s">
        <v>32</v>
      </c>
      <c r="D21" s="22">
        <v>9.5670000000000002</v>
      </c>
      <c r="E21" s="59">
        <f t="shared" si="0"/>
        <v>2.39175</v>
      </c>
    </row>
    <row r="22" spans="1:5" ht="42.75">
      <c r="A22" s="60">
        <v>19</v>
      </c>
      <c r="B22" s="45" t="s">
        <v>44</v>
      </c>
      <c r="C22" s="46" t="s">
        <v>32</v>
      </c>
      <c r="D22" s="22">
        <v>6.0867000000000004</v>
      </c>
      <c r="E22" s="59">
        <f t="shared" si="0"/>
        <v>1.5216750000000001</v>
      </c>
    </row>
    <row r="23" spans="1:5" ht="42.75">
      <c r="A23" s="56">
        <v>20</v>
      </c>
      <c r="B23" s="45" t="s">
        <v>46</v>
      </c>
      <c r="C23" s="46" t="s">
        <v>32</v>
      </c>
      <c r="D23" s="22">
        <v>4.5096999999999996</v>
      </c>
      <c r="E23" s="59">
        <f t="shared" si="0"/>
        <v>1.1274249999999999</v>
      </c>
    </row>
    <row r="24" spans="1:5" ht="42.75">
      <c r="A24" s="60">
        <v>21</v>
      </c>
      <c r="B24" s="45" t="s">
        <v>48</v>
      </c>
      <c r="C24" s="46" t="s">
        <v>32</v>
      </c>
      <c r="D24" s="22">
        <v>4.9066999999999998</v>
      </c>
      <c r="E24" s="59">
        <f t="shared" si="0"/>
        <v>1.226675</v>
      </c>
    </row>
    <row r="25" spans="1:5" ht="42.75">
      <c r="A25" s="56">
        <v>22</v>
      </c>
      <c r="B25" s="45" t="s">
        <v>50</v>
      </c>
      <c r="C25" s="46" t="s">
        <v>32</v>
      </c>
      <c r="D25" s="22">
        <v>1.9826999999999999</v>
      </c>
      <c r="E25" s="59">
        <f t="shared" si="0"/>
        <v>0.49567499999999998</v>
      </c>
    </row>
    <row r="26" spans="1:5" ht="57">
      <c r="A26" s="60">
        <v>23</v>
      </c>
      <c r="B26" s="45" t="s">
        <v>117</v>
      </c>
      <c r="C26" s="46" t="s">
        <v>32</v>
      </c>
      <c r="D26" s="22">
        <v>2.2000999999999999</v>
      </c>
      <c r="E26" s="59">
        <f t="shared" si="0"/>
        <v>0.55002499999999999</v>
      </c>
    </row>
    <row r="27" spans="1:5" ht="57">
      <c r="A27" s="56">
        <v>24</v>
      </c>
      <c r="B27" s="45" t="s">
        <v>54</v>
      </c>
      <c r="C27" s="46" t="s">
        <v>32</v>
      </c>
      <c r="D27" s="22">
        <v>14.6594</v>
      </c>
      <c r="E27" s="59">
        <f t="shared" si="0"/>
        <v>3.6648499999999999</v>
      </c>
    </row>
    <row r="28" spans="1:5" ht="57">
      <c r="A28" s="60">
        <v>25</v>
      </c>
      <c r="B28" s="45" t="s">
        <v>34</v>
      </c>
      <c r="C28" s="46" t="s">
        <v>32</v>
      </c>
      <c r="D28" s="22">
        <v>1.9888999999999999</v>
      </c>
      <c r="E28" s="59">
        <f t="shared" si="0"/>
        <v>0.49722499999999997</v>
      </c>
    </row>
    <row r="29" spans="1:5" ht="42.75">
      <c r="A29" s="56">
        <v>26</v>
      </c>
      <c r="B29" s="45" t="s">
        <v>100</v>
      </c>
      <c r="C29" s="46" t="s">
        <v>32</v>
      </c>
      <c r="D29" s="22">
        <v>3.0729000000000002</v>
      </c>
      <c r="E29" s="59">
        <f t="shared" si="0"/>
        <v>0.76822500000000005</v>
      </c>
    </row>
    <row r="30" spans="1:5" ht="57">
      <c r="A30" s="60">
        <v>27</v>
      </c>
      <c r="B30" s="57" t="s">
        <v>56</v>
      </c>
      <c r="C30" s="58" t="s">
        <v>57</v>
      </c>
      <c r="D30" s="59">
        <v>13.363099999999999</v>
      </c>
      <c r="E30" s="59">
        <f t="shared" si="0"/>
        <v>3.3407749999999998</v>
      </c>
    </row>
    <row r="31" spans="1:5" ht="42.75">
      <c r="A31" s="56">
        <v>28</v>
      </c>
      <c r="B31" s="57" t="s">
        <v>59</v>
      </c>
      <c r="C31" s="58" t="s">
        <v>57</v>
      </c>
      <c r="D31" s="59">
        <v>6.4043000000000001</v>
      </c>
      <c r="E31" s="59">
        <f t="shared" si="0"/>
        <v>1.601075</v>
      </c>
    </row>
    <row r="32" spans="1:5" ht="42.75">
      <c r="A32" s="60">
        <v>29</v>
      </c>
      <c r="B32" s="57" t="s">
        <v>61</v>
      </c>
      <c r="C32" s="58" t="s">
        <v>57</v>
      </c>
      <c r="D32" s="59">
        <v>6.1398999999999999</v>
      </c>
      <c r="E32" s="59">
        <f t="shared" si="0"/>
        <v>1.534975</v>
      </c>
    </row>
    <row r="33" spans="1:5" ht="57">
      <c r="A33" s="56">
        <v>30</v>
      </c>
      <c r="B33" s="57" t="s">
        <v>63</v>
      </c>
      <c r="C33" s="58" t="s">
        <v>57</v>
      </c>
      <c r="D33" s="59">
        <v>6.4721000000000002</v>
      </c>
      <c r="E33" s="59">
        <f t="shared" si="0"/>
        <v>1.618025</v>
      </c>
    </row>
    <row r="34" spans="1:5" ht="42.75">
      <c r="A34" s="60">
        <v>31</v>
      </c>
      <c r="B34" s="57" t="s">
        <v>65</v>
      </c>
      <c r="C34" s="58" t="s">
        <v>57</v>
      </c>
      <c r="D34" s="59">
        <v>13.4389</v>
      </c>
      <c r="E34" s="59">
        <f t="shared" si="0"/>
        <v>3.3597250000000001</v>
      </c>
    </row>
    <row r="35" spans="1:5" ht="57">
      <c r="A35" s="56">
        <v>32</v>
      </c>
      <c r="B35" s="57" t="s">
        <v>67</v>
      </c>
      <c r="C35" s="58" t="s">
        <v>57</v>
      </c>
      <c r="D35" s="59">
        <v>13.1938</v>
      </c>
      <c r="E35" s="59">
        <f t="shared" si="0"/>
        <v>3.2984499999999999</v>
      </c>
    </row>
    <row r="36" spans="1:5" ht="42.75">
      <c r="A36" s="60">
        <v>33</v>
      </c>
      <c r="B36" s="57" t="s">
        <v>69</v>
      </c>
      <c r="C36" s="58" t="s">
        <v>57</v>
      </c>
      <c r="D36" s="59">
        <v>6.5430000000000001</v>
      </c>
      <c r="E36" s="59">
        <f t="shared" si="0"/>
        <v>1.63575</v>
      </c>
    </row>
    <row r="37" spans="1:5" ht="71.25">
      <c r="A37" s="56">
        <v>34</v>
      </c>
      <c r="B37" s="57" t="s">
        <v>71</v>
      </c>
      <c r="C37" s="58" t="s">
        <v>57</v>
      </c>
      <c r="D37" s="59">
        <v>6.6199000000000003</v>
      </c>
      <c r="E37" s="59">
        <f t="shared" si="0"/>
        <v>1.6549750000000001</v>
      </c>
    </row>
    <row r="38" spans="1:5" ht="42.75">
      <c r="A38" s="60">
        <v>35</v>
      </c>
      <c r="B38" s="57" t="s">
        <v>73</v>
      </c>
      <c r="C38" s="58" t="s">
        <v>57</v>
      </c>
      <c r="D38" s="59">
        <v>4.1985999999999999</v>
      </c>
      <c r="E38" s="59">
        <f t="shared" si="0"/>
        <v>1.04965</v>
      </c>
    </row>
    <row r="39" spans="1:5" ht="57">
      <c r="A39" s="56">
        <v>36</v>
      </c>
      <c r="B39" s="57" t="s">
        <v>75</v>
      </c>
      <c r="C39" s="58" t="s">
        <v>57</v>
      </c>
      <c r="D39" s="59">
        <v>12.0916</v>
      </c>
      <c r="E39" s="59">
        <f t="shared" si="0"/>
        <v>3.0228999999999999</v>
      </c>
    </row>
    <row r="40" spans="1:5" ht="42.75">
      <c r="A40" s="60">
        <v>37</v>
      </c>
      <c r="B40" s="57" t="s">
        <v>77</v>
      </c>
      <c r="C40" s="58" t="s">
        <v>57</v>
      </c>
      <c r="D40" s="59">
        <v>7.9377000000000004</v>
      </c>
      <c r="E40" s="59">
        <f t="shared" si="0"/>
        <v>1.9844250000000001</v>
      </c>
    </row>
    <row r="41" spans="1:5" ht="57">
      <c r="A41" s="56">
        <v>38</v>
      </c>
      <c r="B41" s="57" t="s">
        <v>81</v>
      </c>
      <c r="C41" s="58" t="s">
        <v>57</v>
      </c>
      <c r="D41" s="59">
        <v>6.3851000000000004</v>
      </c>
      <c r="E41" s="59">
        <f t="shared" si="0"/>
        <v>1.5962750000000001</v>
      </c>
    </row>
    <row r="42" spans="1:5" ht="42.75">
      <c r="A42" s="60">
        <v>39</v>
      </c>
      <c r="B42" s="57" t="s">
        <v>83</v>
      </c>
      <c r="C42" s="58" t="s">
        <v>57</v>
      </c>
      <c r="D42" s="59">
        <v>13.5787</v>
      </c>
      <c r="E42" s="59">
        <f t="shared" si="0"/>
        <v>3.3946749999999999</v>
      </c>
    </row>
    <row r="43" spans="1:5" ht="57">
      <c r="A43" s="56">
        <v>40</v>
      </c>
      <c r="B43" s="57" t="s">
        <v>85</v>
      </c>
      <c r="C43" s="58" t="s">
        <v>57</v>
      </c>
      <c r="D43" s="59">
        <v>4.4198000000000004</v>
      </c>
      <c r="E43" s="59">
        <f t="shared" si="0"/>
        <v>1.1049500000000001</v>
      </c>
    </row>
    <row r="44" spans="1:5" ht="71.25">
      <c r="A44" s="60">
        <v>41</v>
      </c>
      <c r="B44" s="57" t="s">
        <v>87</v>
      </c>
      <c r="C44" s="58" t="s">
        <v>57</v>
      </c>
      <c r="D44" s="59">
        <v>6.4497999999999998</v>
      </c>
      <c r="E44" s="59">
        <f t="shared" si="0"/>
        <v>1.6124499999999999</v>
      </c>
    </row>
    <row r="45" spans="1:5" ht="85.5">
      <c r="A45" s="56">
        <v>42</v>
      </c>
      <c r="B45" s="57" t="s">
        <v>89</v>
      </c>
      <c r="C45" s="58" t="s">
        <v>57</v>
      </c>
      <c r="D45" s="59">
        <v>9.3003</v>
      </c>
      <c r="E45" s="59">
        <f t="shared" si="0"/>
        <v>2.325075</v>
      </c>
    </row>
    <row r="46" spans="1:5" ht="71.25">
      <c r="A46" s="60">
        <v>43</v>
      </c>
      <c r="B46" s="57" t="s">
        <v>91</v>
      </c>
      <c r="C46" s="58" t="s">
        <v>92</v>
      </c>
      <c r="D46" s="59">
        <v>13.2704</v>
      </c>
      <c r="E46" s="59">
        <f t="shared" si="0"/>
        <v>3.3176000000000001</v>
      </c>
    </row>
    <row r="47" spans="1:5" ht="57">
      <c r="A47" s="56">
        <v>44</v>
      </c>
      <c r="B47" s="57" t="s">
        <v>94</v>
      </c>
      <c r="C47" s="58" t="s">
        <v>92</v>
      </c>
      <c r="D47" s="59">
        <v>12.320600000000001</v>
      </c>
      <c r="E47" s="59">
        <f t="shared" si="0"/>
        <v>3.0801500000000002</v>
      </c>
    </row>
    <row r="48" spans="1:5" ht="57">
      <c r="A48" s="60">
        <v>45</v>
      </c>
      <c r="B48" s="57" t="s">
        <v>96</v>
      </c>
      <c r="C48" s="58" t="s">
        <v>92</v>
      </c>
      <c r="D48" s="59">
        <v>9.5241000000000007</v>
      </c>
      <c r="E48" s="59">
        <f t="shared" si="0"/>
        <v>2.3810250000000002</v>
      </c>
    </row>
    <row r="49" spans="1:5" ht="42.75">
      <c r="A49" s="56">
        <v>46</v>
      </c>
      <c r="B49" s="57" t="s">
        <v>98</v>
      </c>
      <c r="C49" s="58" t="s">
        <v>92</v>
      </c>
      <c r="D49" s="59">
        <v>5.2229999999999999</v>
      </c>
      <c r="E49" s="59">
        <f t="shared" si="0"/>
        <v>1.30575</v>
      </c>
    </row>
    <row r="50" spans="1:5" ht="18">
      <c r="A50" s="56"/>
      <c r="B50" s="45"/>
      <c r="C50" s="46"/>
      <c r="D50" s="74">
        <f>SUM(D4:D49)</f>
        <v>367.22860000000009</v>
      </c>
      <c r="E50" s="74">
        <f>SUM(E4:E49)</f>
        <v>91.807150000000021</v>
      </c>
    </row>
    <row r="51" spans="1:5">
      <c r="A51" s="61"/>
      <c r="B51" s="54" t="s">
        <v>124</v>
      </c>
      <c r="C51" s="62"/>
      <c r="D51" s="63"/>
      <c r="E51" s="63"/>
    </row>
    <row r="52" spans="1:5" ht="28.5" customHeight="1">
      <c r="A52" s="53" t="s">
        <v>0</v>
      </c>
      <c r="B52" s="54" t="s">
        <v>1</v>
      </c>
      <c r="C52" s="53" t="s">
        <v>2</v>
      </c>
      <c r="D52" s="55" t="s">
        <v>3</v>
      </c>
      <c r="E52" s="55" t="s">
        <v>120</v>
      </c>
    </row>
    <row r="53" spans="1:5" ht="28.5">
      <c r="A53" s="56">
        <v>1</v>
      </c>
      <c r="B53" s="57" t="s">
        <v>103</v>
      </c>
      <c r="C53" s="58" t="s">
        <v>104</v>
      </c>
      <c r="D53" s="59">
        <v>20</v>
      </c>
      <c r="E53" s="59">
        <f>D53/4</f>
        <v>5</v>
      </c>
    </row>
    <row r="54" spans="1:5" ht="28.5">
      <c r="A54" s="56">
        <v>2</v>
      </c>
      <c r="B54" s="45" t="s">
        <v>102</v>
      </c>
      <c r="C54" s="46" t="s">
        <v>57</v>
      </c>
      <c r="D54" s="22">
        <v>9.7439999999999998</v>
      </c>
      <c r="E54" s="59">
        <f t="shared" ref="E54" si="1">D54/4</f>
        <v>2.4359999999999999</v>
      </c>
    </row>
    <row r="55" spans="1:5">
      <c r="A55" s="61"/>
      <c r="B55" s="61"/>
      <c r="C55" s="62"/>
      <c r="D55" s="63">
        <f>SUM(D53:D54)</f>
        <v>29.744</v>
      </c>
      <c r="E55" s="63">
        <f>SUM(E53:E54)</f>
        <v>7.4359999999999999</v>
      </c>
    </row>
    <row r="56" spans="1:5" ht="18.75">
      <c r="A56" s="61"/>
      <c r="B56" s="61"/>
      <c r="C56" s="62"/>
      <c r="D56" s="73">
        <f>D50+D53+D54</f>
        <v>396.97260000000006</v>
      </c>
      <c r="E56" s="73">
        <f>E50+E53+E54</f>
        <v>99.243150000000014</v>
      </c>
    </row>
    <row r="61" spans="1:5" ht="18.75">
      <c r="D61" s="66" t="s">
        <v>125</v>
      </c>
    </row>
    <row r="62" spans="1:5" ht="18.75">
      <c r="D62" s="66" t="s">
        <v>105</v>
      </c>
    </row>
  </sheetData>
  <mergeCells count="2">
    <mergeCell ref="A1:E1"/>
    <mergeCell ref="B3:E3"/>
  </mergeCells>
  <pageMargins left="0.7" right="0.7" top="0.75" bottom="0.75" header="0.3" footer="0.3"/>
  <pageSetup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</vt:lpstr>
      <vt:lpstr>Corrected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2016-03-31T04:24:37Z</dcterms:modified>
</cp:coreProperties>
</file>