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025"/>
  </bookViews>
  <sheets>
    <sheet name="Tender" sheetId="2" r:id="rId1"/>
  </sheets>
  <definedNames>
    <definedName name="_xlnm.Print_Area" localSheetId="0">Tender!$A$1:$G$198</definedName>
    <definedName name="_xlnm.Print_Titles" localSheetId="0">Tender!$3:$3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2" i="2"/>
  <c r="F194" l="1"/>
  <c r="F193"/>
  <c r="F192"/>
  <c r="F191"/>
  <c r="F190"/>
  <c r="F189"/>
  <c r="F188"/>
  <c r="F187"/>
  <c r="F184"/>
  <c r="F183"/>
  <c r="F182"/>
  <c r="F181"/>
  <c r="F180"/>
  <c r="F179"/>
  <c r="F178"/>
  <c r="F177"/>
  <c r="F176"/>
  <c r="F175" s="1"/>
  <c r="F173"/>
  <c r="D173"/>
  <c r="D172"/>
  <c r="F172" s="1"/>
  <c r="F171"/>
  <c r="D171"/>
  <c r="D170"/>
  <c r="F170" s="1"/>
  <c r="D169"/>
  <c r="F169" s="1"/>
  <c r="D168"/>
  <c r="F168" s="1"/>
  <c r="D167"/>
  <c r="F167" s="1"/>
  <c r="F164"/>
  <c r="F163"/>
  <c r="F160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2"/>
  <c r="F131"/>
  <c r="F129"/>
  <c r="F94"/>
  <c r="F91"/>
  <c r="F90"/>
  <c r="F89"/>
  <c r="F88"/>
  <c r="F87"/>
  <c r="F86"/>
  <c r="F83"/>
  <c r="F82"/>
  <c r="F81"/>
  <c r="F79"/>
  <c r="F78"/>
  <c r="F77"/>
  <c r="F76"/>
  <c r="F75"/>
  <c r="F74"/>
  <c r="F73"/>
  <c r="F72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0"/>
  <c r="F49"/>
  <c r="F48"/>
  <c r="F47"/>
  <c r="F46"/>
  <c r="F45"/>
  <c r="F44"/>
  <c r="F43"/>
  <c r="F41"/>
  <c r="F40"/>
  <c r="F39"/>
  <c r="F38"/>
  <c r="F37"/>
  <c r="F36"/>
  <c r="F35"/>
  <c r="F34"/>
  <c r="F33"/>
  <c r="F32"/>
  <c r="F31"/>
  <c r="F30"/>
  <c r="F29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 l="1"/>
  <c r="F166"/>
  <c r="F28"/>
  <c r="F186"/>
  <c r="F130"/>
  <c r="F128" s="1"/>
  <c r="F85"/>
</calcChain>
</file>

<file path=xl/sharedStrings.xml><?xml version="1.0" encoding="utf-8"?>
<sst xmlns="http://schemas.openxmlformats.org/spreadsheetml/2006/main" count="372" uniqueCount="213">
  <si>
    <t>No.</t>
  </si>
  <si>
    <t>Description</t>
  </si>
  <si>
    <t>Quantity</t>
  </si>
  <si>
    <t>Paper A4 80gm (for Laser Printers)</t>
  </si>
  <si>
    <t>Lot</t>
  </si>
  <si>
    <t>Paper A4 70gm (for Photostate)</t>
  </si>
  <si>
    <t>Paper Legal Size</t>
  </si>
  <si>
    <t>Gel Pen Packet</t>
  </si>
  <si>
    <t>Permanent marker</t>
  </si>
  <si>
    <t>Hole Punch Normal</t>
  </si>
  <si>
    <t>Hole Punch Heavy duty</t>
  </si>
  <si>
    <t>High Lighter</t>
  </si>
  <si>
    <t>Paper Cutter</t>
  </si>
  <si>
    <t>Register 400 pages</t>
  </si>
  <si>
    <t>Poker</t>
  </si>
  <si>
    <t>Various Publicity Material</t>
  </si>
  <si>
    <t>Solar panel UPS 2000 watt including dry battery</t>
  </si>
  <si>
    <t>Water filters  (complete set)</t>
  </si>
  <si>
    <t>Dust Bin Large</t>
  </si>
  <si>
    <t>Duster</t>
  </si>
  <si>
    <t>Hard Broom</t>
  </si>
  <si>
    <t>Mop Large</t>
  </si>
  <si>
    <t>Room Spray</t>
  </si>
  <si>
    <t>Soft Broom</t>
  </si>
  <si>
    <t>Vim Powder</t>
  </si>
  <si>
    <t>Viper Large</t>
  </si>
  <si>
    <t>Diesel Generator 30 KVA alongwith 40 meter 4 core cable, change over switch &amp; installation</t>
  </si>
  <si>
    <t>Carp Fish Hatchery Sanghar</t>
  </si>
  <si>
    <t xml:space="preserve">Analytical Balance </t>
  </si>
  <si>
    <t>Aerators 5 HP</t>
  </si>
  <si>
    <t xml:space="preserve">Fish measuring board </t>
  </si>
  <si>
    <t>Specimen glass jar</t>
  </si>
  <si>
    <t>Tender No. 7 (Uniform &amp; Liveries)</t>
  </si>
  <si>
    <t>Socks</t>
  </si>
  <si>
    <t>Tender No. 8 (Repair of furniture &amp; Fixture)</t>
  </si>
  <si>
    <t>Full Repair Revolving Chair</t>
  </si>
  <si>
    <t>Semi Repair of Revolving Chairs</t>
  </si>
  <si>
    <t>Repair of Office Chairs Wooden / Net</t>
  </si>
  <si>
    <t>Wooden Bench Repair</t>
  </si>
  <si>
    <t>Generator repair &amp; service</t>
  </si>
  <si>
    <t>Motor winding 12HP</t>
  </si>
  <si>
    <t>Pump repair 4” dia</t>
  </si>
  <si>
    <t>Ceiling Fan Repair</t>
  </si>
  <si>
    <t>Motor winding 20HP</t>
  </si>
  <si>
    <t>Unit</t>
  </si>
  <si>
    <t>Reems</t>
  </si>
  <si>
    <t>Rate</t>
  </si>
  <si>
    <t>Amount</t>
  </si>
  <si>
    <t>Ball Pen Packet (Picasso)</t>
  </si>
  <si>
    <t>Packets</t>
  </si>
  <si>
    <t>Nos</t>
  </si>
  <si>
    <t>Calculator Citizen</t>
  </si>
  <si>
    <t>Stapler Pins Medium 13-1 M 24/6</t>
  </si>
  <si>
    <t>Stapler (Normal Size)
SID Brand Model C-1</t>
  </si>
  <si>
    <t>Stapler Medium heavy duty 
(SID Brand) 6mm to 13mm</t>
  </si>
  <si>
    <t>Stapler Large heavy duty 
(SID Brand) 10mm to 24mm</t>
  </si>
  <si>
    <t>Register 300 pages</t>
  </si>
  <si>
    <t>Register 200 pages</t>
  </si>
  <si>
    <t>Gruce</t>
  </si>
  <si>
    <t>File Tags Large</t>
  </si>
  <si>
    <t>Pencils Piccaso Excutive</t>
  </si>
  <si>
    <t>Envelopes (A4 Size) with office title &amp; monograme</t>
  </si>
  <si>
    <t>Envelopes (4' x 9' Size) with office title &amp; monograme</t>
  </si>
  <si>
    <t>Envelopes (5' x 11' Size) with office title &amp; monograme</t>
  </si>
  <si>
    <t>File Covers (Katcha) with office title &amp; monograme</t>
  </si>
  <si>
    <t>File Covers (Pacca) with office title &amp; monograme</t>
  </si>
  <si>
    <t>a) Booklet</t>
  </si>
  <si>
    <t>b) Pumflet</t>
  </si>
  <si>
    <t>c) Broucher</t>
  </si>
  <si>
    <t>d) Panaflex</t>
  </si>
  <si>
    <t>e) Sticker</t>
  </si>
  <si>
    <t>g) Leafleats</t>
  </si>
  <si>
    <t>Tender No. 2 
(Printing &amp; Advertisement)</t>
  </si>
  <si>
    <t>Tender No. 3 
(Cost of other Stores)</t>
  </si>
  <si>
    <t>AGS Batteries 200AH or Equvalant</t>
  </si>
  <si>
    <t>AGS Batteries 175AH or Equvalant</t>
  </si>
  <si>
    <t>5 KVA Petrol+Gas Generators 
Honda or equivlant</t>
  </si>
  <si>
    <t>Tender No. 4 
(Other Misc. / consumable items)</t>
  </si>
  <si>
    <t>Dust Bin Medium</t>
  </si>
  <si>
    <t xml:space="preserve">Phenyl Large Bottle </t>
  </si>
  <si>
    <t>Washing Powder 1KG pouch</t>
  </si>
  <si>
    <t>Sets</t>
  </si>
  <si>
    <t>Water glasses (6 glasses Set)</t>
  </si>
  <si>
    <t>Energy Saver 32W Philips</t>
  </si>
  <si>
    <t>Energy Saver 24W Philips</t>
  </si>
  <si>
    <t>Energy Saver 40W Philips</t>
  </si>
  <si>
    <t>Toner Cartridge for Fax Machine
Model KX-FAT88E</t>
  </si>
  <si>
    <t>Toner for HP Laser Printer A85</t>
  </si>
  <si>
    <t>Toner for HP Laser Printer A12</t>
  </si>
  <si>
    <t>Toner for Canon Printer 303</t>
  </si>
  <si>
    <t>Tender No. 5  (Chemicals, medicines, 
hormones, feed, fertilizer &amp; live fish brooders)</t>
  </si>
  <si>
    <t>KGs</t>
  </si>
  <si>
    <r>
      <t>i)</t>
    </r>
    <r>
      <rPr>
        <sz val="7"/>
        <color rgb="FF000000"/>
        <rFont val="Times New Roman"/>
        <family val="1"/>
      </rPr>
      <t xml:space="preserve">        </t>
    </r>
    <r>
      <rPr>
        <sz val="11"/>
        <color rgb="FF000000"/>
        <rFont val="Calibri"/>
        <family val="2"/>
      </rPr>
      <t>Lower Sindh Fish Hatchery, Thatta @ Chillya.
ii)     Carp Fish Hatchery Badin
iii)    Carp Fish Hatchery Jamshoro @ Bubak 
iv)    Carp Fish Hatchery Sanghar</t>
    </r>
  </si>
  <si>
    <t>Rice Bran (A-Grade)</t>
  </si>
  <si>
    <t>Maize Glutton (A-Grade)</t>
  </si>
  <si>
    <t>Poultry waste (Dry)</t>
  </si>
  <si>
    <t>Truck</t>
  </si>
  <si>
    <t>Muster  Oil Cake (of oil speller)</t>
  </si>
  <si>
    <t xml:space="preserve">Harmones: </t>
  </si>
  <si>
    <t>Medicences</t>
  </si>
  <si>
    <t>Chemicals</t>
  </si>
  <si>
    <t>Sodium Hypochlortide</t>
  </si>
  <si>
    <t>EDTA</t>
  </si>
  <si>
    <t>MS 222 (Tricanemethane sulphone.</t>
  </si>
  <si>
    <t>Clove oil</t>
  </si>
  <si>
    <t>Benzocan hydrochloride.</t>
  </si>
  <si>
    <t>Rotenone</t>
  </si>
  <si>
    <t>AQUI-S 10</t>
  </si>
  <si>
    <t>Alcohol</t>
  </si>
  <si>
    <t>KMnO4</t>
  </si>
  <si>
    <t>pH paper.</t>
  </si>
  <si>
    <t>Acriflavin</t>
  </si>
  <si>
    <t>Herbicides.</t>
  </si>
  <si>
    <t>Sodium chloride</t>
  </si>
  <si>
    <t>Copper sulphate</t>
  </si>
  <si>
    <t>Distilled water</t>
  </si>
  <si>
    <t>Ethanol</t>
  </si>
  <si>
    <t>Chlorine</t>
  </si>
  <si>
    <t>Ova prim</t>
  </si>
  <si>
    <t>17 Alfa Methyl testosterone</t>
  </si>
  <si>
    <t>Vitamin C (Ascorbic Acid)</t>
  </si>
  <si>
    <t>Iodine</t>
  </si>
  <si>
    <t>Formalin</t>
  </si>
  <si>
    <t>Oxytracycline</t>
  </si>
  <si>
    <t>Furacin powder</t>
  </si>
  <si>
    <t>Melathion</t>
  </si>
  <si>
    <t>Terramycine</t>
  </si>
  <si>
    <t>Trichlorofan (Netrifonate)</t>
  </si>
  <si>
    <t>Plastic bowls large size</t>
  </si>
  <si>
    <t>Plastic bowls medium size</t>
  </si>
  <si>
    <t>Plastic tub large size</t>
  </si>
  <si>
    <t>Plastic tub medium size</t>
  </si>
  <si>
    <t>Plastic mug</t>
  </si>
  <si>
    <t>Plastic tub small size</t>
  </si>
  <si>
    <t>Brush large</t>
  </si>
  <si>
    <t>Brush small</t>
  </si>
  <si>
    <t>Brush stool</t>
  </si>
  <si>
    <t>Nos.</t>
  </si>
  <si>
    <t>Plastic ware (Rs. 50,000)</t>
  </si>
  <si>
    <t>Plastic bucket small capacity</t>
  </si>
  <si>
    <t>Plastic bucket medium capacity</t>
  </si>
  <si>
    <t>Plastic bucket large capacity</t>
  </si>
  <si>
    <t>Aerators Battery operated</t>
  </si>
  <si>
    <t>Aresh Lenin Cloth</t>
  </si>
  <si>
    <t>Stiching of Shalwar &amp; Qameez Suite</t>
  </si>
  <si>
    <t>Cap</t>
  </si>
  <si>
    <t>Bleezer Cloth</t>
  </si>
  <si>
    <t>Stiching Charges Coat</t>
  </si>
  <si>
    <t>Shoes</t>
  </si>
  <si>
    <t>Meter</t>
  </si>
  <si>
    <t>Suite</t>
  </si>
  <si>
    <t>Mter</t>
  </si>
  <si>
    <t>Piece</t>
  </si>
  <si>
    <t>Per pair</t>
  </si>
  <si>
    <t>Tender No. 9 (Repair of Machinery &amp; Equipments)</t>
  </si>
  <si>
    <t>Within a month after the issuance of Supply Order.</t>
  </si>
  <si>
    <t>Tender No. 1   
(Office Stationary Items)</t>
  </si>
  <si>
    <t>Delivery Schedule (shipment) in weeks/ months</t>
  </si>
  <si>
    <t>Within a month after the issuance of Supply Order.
At Directorate of Fisheries Sindh (Inland), Near Rani Bagh, Thandi Sarak Hyderabad</t>
  </si>
  <si>
    <r>
      <rPr>
        <b/>
        <sz val="16"/>
        <color theme="1"/>
        <rFont val="Calibri"/>
        <family val="2"/>
        <scheme val="minor"/>
      </rPr>
      <t>SECTION -V</t>
    </r>
    <r>
      <rPr>
        <b/>
        <u/>
        <sz val="16"/>
        <color theme="1"/>
        <rFont val="Calibri"/>
        <family val="2"/>
        <scheme val="minor"/>
      </rPr>
      <t xml:space="preserve">
SCHEDULE OF REQUIREMENTS</t>
    </r>
  </si>
  <si>
    <t>Tender No. 6 (Machinery, Equipments, Lab equipments &amp; fishing nets)</t>
  </si>
  <si>
    <t>Electric Water Coolers 40 gallons</t>
  </si>
  <si>
    <t>Tires of Toyota Pickup, Suzuki Liana, Bolan Pickup, Cultus Car &amp; Mitsubishi Cantiner (Birdge Stone) or equivalent</t>
  </si>
  <si>
    <t>f) Table Calendar (4 color)</t>
  </si>
  <si>
    <t>Tissue Boxes Perfumed</t>
  </si>
  <si>
    <t>Mosquito Spray Large</t>
  </si>
  <si>
    <t>Lux Handwash 100ml or equivalent</t>
  </si>
  <si>
    <t>Towel Medium Super quality</t>
  </si>
  <si>
    <t>Towel Small Super quality</t>
  </si>
  <si>
    <t>Tea Set (8 Cups) Glass / Cheeni</t>
  </si>
  <si>
    <r>
      <t xml:space="preserve">Dinner Set </t>
    </r>
    <r>
      <rPr>
        <sz val="10"/>
        <color rgb="FF000000"/>
        <rFont val="Calibri"/>
        <family val="2"/>
        <scheme val="minor"/>
      </rPr>
      <t>(for 8 persons) Glass/Cheeni</t>
    </r>
  </si>
  <si>
    <t>Tube Light 40 watt</t>
  </si>
  <si>
    <t>Toner for copier (Kyceria)</t>
  </si>
  <si>
    <t>Polythen Bags (20"x30") transperant heavy duty for fish seed transport</t>
  </si>
  <si>
    <r>
      <t>Cutlery Full Set Supre Steel</t>
    </r>
    <r>
      <rPr>
        <sz val="10"/>
        <color rgb="FF000000"/>
        <rFont val="Calibri"/>
        <family val="2"/>
        <scheme val="minor"/>
      </rPr>
      <t>(8 persons)</t>
    </r>
  </si>
  <si>
    <t>Sutli (Rope)</t>
  </si>
  <si>
    <t>Live Fish brooders 
(Rahu, Thella, Morakhi, Gulfam, Grass Carp, Silver Carp, Big head carp) (3KGs each ) male and female</t>
  </si>
  <si>
    <t>Live Fish brooders 
(Tilapio Nilotica and Red Tilapia)
(500 to 700 grams  each ) male &amp; female</t>
  </si>
  <si>
    <t>Fish meal (55%)</t>
  </si>
  <si>
    <t xml:space="preserve">Chemical / Medicines &amp; Hormones </t>
  </si>
  <si>
    <t>DAP</t>
  </si>
  <si>
    <t>Bag</t>
  </si>
  <si>
    <t>UREA</t>
  </si>
  <si>
    <t xml:space="preserve">Super Phasphate </t>
  </si>
  <si>
    <t>Grams</t>
  </si>
  <si>
    <t>Litre</t>
  </si>
  <si>
    <t>ml</t>
  </si>
  <si>
    <t>Dozen</t>
  </si>
  <si>
    <t>PVC pipes 2.5 inch dia 13 feet each</t>
  </si>
  <si>
    <t>Feet</t>
  </si>
  <si>
    <t>PVC pipes 1 inch dia 13 feet each</t>
  </si>
  <si>
    <t>PVC pipes 4 inch dia 13 feet each</t>
  </si>
  <si>
    <t>PVC pipes 1/2 inch dia 13 feet each</t>
  </si>
  <si>
    <t>PVC Valves 1 inch dia</t>
  </si>
  <si>
    <t>PVC Valves 1/2 inch dia</t>
  </si>
  <si>
    <t>Computer alongwith accessories
Core i7 (3rd Generation), Dell, 8GB, 1TB HDD, 32 LED Optical Mouse &amp; Keyboard or equivalent</t>
  </si>
  <si>
    <t>Color printer HP Desket  or equivalent</t>
  </si>
  <si>
    <t>Printer Laser Jet HP 2600  or equivalent</t>
  </si>
  <si>
    <t>Scanner HP Scanjet 5600 or equivalent</t>
  </si>
  <si>
    <t>Telescope wth powerfull zoom</t>
  </si>
  <si>
    <t>Oxygen Cylinders with pressure guage and regulator valve (Large Size)</t>
  </si>
  <si>
    <t>8 each</t>
  </si>
  <si>
    <t>Happa nets. (10x20 ft. mash 1 inch)</t>
  </si>
  <si>
    <r>
      <rPr>
        <b/>
        <sz val="11"/>
        <color rgb="FF000000"/>
        <rFont val="Calibri"/>
        <family val="2"/>
      </rPr>
      <t>Nets</t>
    </r>
    <r>
      <rPr>
        <sz val="11"/>
        <color rgb="FF000000"/>
        <rFont val="Calibri"/>
        <family val="2"/>
      </rPr>
      <t xml:space="preserve">
</t>
    </r>
    <r>
      <rPr>
        <sz val="10"/>
        <color rgb="FF000000"/>
        <rFont val="Calibri"/>
        <family val="2"/>
      </rPr>
      <t xml:space="preserve">Twine 210/ d 4 or 3SK knot less)
Mesh Size, 
1/16th knotless net
1/8th knotless net
1/4th,  05 ply 400 MD 50 yrds. knot less)
3/8, 05 ply 400 MD   50 yrds.  knot less)
5/8,  12 ply 400 MD  50 yrds.  knot less)
1/2” 24 ply 200 MD 50 yrds complete
1”  24 ply 200 MD    50 yrds. 
1 ½’’ 30 ply 50 MD 50 yrds
2” 30 ply 50 MD 50 yrds
2 ½’’ 30 ply 50 MD 50 yrds
3” 30 ply 50 MD 50 yrds
</t>
    </r>
  </si>
  <si>
    <t>Hand Nets (1/8"  to 1" mesh size with handle</t>
  </si>
  <si>
    <t>Steel Almirah 6X3 full repair</t>
  </si>
  <si>
    <t>Steel File Cabinet 4 drawer repair</t>
  </si>
  <si>
    <t>Steel Table 5X3 full repair (Officers)</t>
  </si>
  <si>
    <t>Wooden Table 4X 2½ full repair (Staff)</t>
  </si>
  <si>
    <t>Wooden Computer Table full repair</t>
  </si>
  <si>
    <t>Photostat machine full repair</t>
  </si>
  <si>
    <t>Check Valve repair (4" dia)</t>
  </si>
  <si>
    <t>Fridge Full Repair (Large Size)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</si>
</sst>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&quot;Rs.&quot;* #,##0.00_);_(&quot;Rs.&quot;* \(#,##0.00\);_(&quot;Rs.&quot;* &quot;-&quot;??_);_(@_)"/>
    <numFmt numFmtId="165" formatCode="_(* #,##0_);_(* \(#,##0\);_(* &quot;-&quot;??_);_(@_)"/>
    <numFmt numFmtId="166" formatCode="_(&quot;Rs.&quot;* #,##0_);_(&quot;Rs.&quot;* \(#,##0\);_(&quot;Rs.&quot;* &quot;-&quot;??_);_(@_)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7"/>
      <color rgb="FF000000"/>
      <name val="Times New Roman"/>
      <family val="1"/>
    </font>
    <font>
      <sz val="10"/>
      <color rgb="FF000000"/>
      <name val="Calibri"/>
      <family val="2"/>
    </font>
    <font>
      <b/>
      <sz val="16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u/>
      <sz val="16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6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justify" vertical="center"/>
    </xf>
    <xf numFmtId="0" fontId="4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165" fontId="3" fillId="0" borderId="3" xfId="1" applyNumberFormat="1" applyFont="1" applyBorder="1" applyAlignment="1">
      <alignment horizontal="center" vertical="center"/>
    </xf>
    <xf numFmtId="165" fontId="6" fillId="0" borderId="3" xfId="1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justify" vertical="center" wrapText="1"/>
    </xf>
    <xf numFmtId="166" fontId="6" fillId="0" borderId="3" xfId="2" applyNumberFormat="1" applyFont="1" applyBorder="1" applyAlignment="1">
      <alignment horizontal="center" vertical="center"/>
    </xf>
    <xf numFmtId="164" fontId="6" fillId="0" borderId="3" xfId="2" applyNumberFormat="1" applyFont="1" applyBorder="1" applyAlignment="1">
      <alignment horizontal="center" vertical="center"/>
    </xf>
    <xf numFmtId="164" fontId="3" fillId="0" borderId="3" xfId="2" applyNumberFormat="1" applyFont="1" applyBorder="1" applyAlignment="1">
      <alignment horizontal="center" vertical="center"/>
    </xf>
    <xf numFmtId="0" fontId="0" fillId="0" borderId="3" xfId="0" applyBorder="1" applyAlignment="1">
      <alignment horizontal="left" vertical="center" indent="3"/>
    </xf>
    <xf numFmtId="0" fontId="0" fillId="0" borderId="3" xfId="0" applyBorder="1" applyAlignment="1">
      <alignment horizontal="justify" vertical="center" wrapText="1"/>
    </xf>
    <xf numFmtId="0" fontId="6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 indent="2"/>
    </xf>
    <xf numFmtId="0" fontId="4" fillId="0" borderId="3" xfId="0" applyFont="1" applyBorder="1" applyAlignment="1">
      <alignment horizontal="left" vertical="center" indent="2" shrinkToFit="1"/>
    </xf>
    <xf numFmtId="165" fontId="3" fillId="0" borderId="3" xfId="0" applyNumberFormat="1" applyFont="1" applyBorder="1" applyAlignment="1">
      <alignment vertical="center"/>
    </xf>
    <xf numFmtId="165" fontId="3" fillId="0" borderId="7" xfId="0" applyNumberFormat="1" applyFont="1" applyBorder="1" applyAlignment="1">
      <alignment vertical="center"/>
    </xf>
    <xf numFmtId="165" fontId="6" fillId="0" borderId="7" xfId="1" applyNumberFormat="1" applyFont="1" applyBorder="1" applyAlignment="1">
      <alignment horizontal="center" vertical="center"/>
    </xf>
    <xf numFmtId="165" fontId="3" fillId="0" borderId="8" xfId="1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0" fillId="0" borderId="14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15" xfId="0" applyBorder="1" applyAlignment="1">
      <alignment horizontal="justify" vertical="center"/>
    </xf>
    <xf numFmtId="0" fontId="6" fillId="0" borderId="14" xfId="0" applyFont="1" applyBorder="1" applyAlignment="1">
      <alignment vertical="center"/>
    </xf>
    <xf numFmtId="0" fontId="6" fillId="0" borderId="14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/>
    </xf>
    <xf numFmtId="0" fontId="0" fillId="0" borderId="15" xfId="0" applyBorder="1" applyAlignment="1">
      <alignment horizontal="centerContinuous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justify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>
      <alignment horizontal="center" vertical="center"/>
    </xf>
    <xf numFmtId="164" fontId="6" fillId="0" borderId="21" xfId="2" applyNumberFormat="1" applyFont="1" applyBorder="1" applyAlignment="1">
      <alignment horizontal="center" vertical="center"/>
    </xf>
    <xf numFmtId="165" fontId="6" fillId="0" borderId="22" xfId="1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6" fillId="0" borderId="14" xfId="0" applyFont="1" applyBorder="1" applyAlignment="1">
      <alignment vertical="center" wrapText="1"/>
    </xf>
    <xf numFmtId="0" fontId="0" fillId="0" borderId="14" xfId="0" applyBorder="1" applyAlignment="1">
      <alignment vertical="center"/>
    </xf>
    <xf numFmtId="0" fontId="6" fillId="0" borderId="18" xfId="0" applyFont="1" applyBorder="1" applyAlignment="1">
      <alignment vertical="center" wrapText="1"/>
    </xf>
    <xf numFmtId="0" fontId="0" fillId="0" borderId="14" xfId="0" applyFont="1" applyBorder="1" applyAlignment="1">
      <alignment vertical="center" wrapText="1"/>
    </xf>
    <xf numFmtId="0" fontId="0" fillId="0" borderId="14" xfId="0" applyFont="1" applyBorder="1" applyAlignment="1">
      <alignment vertical="center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3" fillId="0" borderId="17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3" fillId="0" borderId="17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3" fillId="0" borderId="18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4"/>
  <sheetViews>
    <sheetView tabSelected="1" topLeftCell="A154" workbookViewId="0">
      <selection activeCell="G159" sqref="G159"/>
    </sheetView>
  </sheetViews>
  <sheetFormatPr defaultRowHeight="15"/>
  <cols>
    <col min="1" max="1" width="5.5703125" customWidth="1"/>
    <col min="2" max="2" width="34.140625" customWidth="1"/>
    <col min="3" max="4" width="10.7109375" customWidth="1"/>
    <col min="5" max="5" width="14.28515625" hidden="1" customWidth="1"/>
    <col min="6" max="6" width="13.28515625" hidden="1" customWidth="1"/>
    <col min="7" max="7" width="48.5703125" customWidth="1"/>
  </cols>
  <sheetData>
    <row r="1" spans="1:7" ht="50.1" customHeight="1">
      <c r="A1" s="51" t="s">
        <v>159</v>
      </c>
      <c r="B1" s="52"/>
      <c r="C1" s="52"/>
      <c r="D1" s="52"/>
      <c r="E1" s="52"/>
      <c r="F1" s="52"/>
      <c r="G1" s="52"/>
    </row>
    <row r="2" spans="1:7" ht="15.75" thickBot="1"/>
    <row r="3" spans="1:7" ht="15.75" thickBot="1">
      <c r="A3" s="2" t="s">
        <v>0</v>
      </c>
      <c r="B3" s="3" t="s">
        <v>1</v>
      </c>
      <c r="C3" s="3" t="s">
        <v>44</v>
      </c>
      <c r="D3" s="3" t="s">
        <v>2</v>
      </c>
      <c r="E3" s="3" t="s">
        <v>46</v>
      </c>
      <c r="F3" s="3" t="s">
        <v>47</v>
      </c>
      <c r="G3" s="1" t="s">
        <v>157</v>
      </c>
    </row>
    <row r="4" spans="1:7" ht="21.95" customHeight="1">
      <c r="A4" s="72" t="s">
        <v>156</v>
      </c>
      <c r="B4" s="73"/>
      <c r="C4" s="73"/>
      <c r="D4" s="73"/>
      <c r="E4" s="74"/>
      <c r="F4" s="26">
        <v>300000</v>
      </c>
      <c r="G4" s="71" t="s">
        <v>158</v>
      </c>
    </row>
    <row r="5" spans="1:7" ht="21.95" customHeight="1">
      <c r="A5" s="67"/>
      <c r="B5" s="68"/>
      <c r="C5" s="68"/>
      <c r="D5" s="68"/>
      <c r="E5" s="69"/>
      <c r="F5" s="10">
        <f>SUM(F6:F26)</f>
        <v>299770</v>
      </c>
      <c r="G5" s="47"/>
    </row>
    <row r="6" spans="1:7">
      <c r="A6" s="27">
        <v>1</v>
      </c>
      <c r="B6" s="5" t="s">
        <v>3</v>
      </c>
      <c r="C6" s="9" t="s">
        <v>45</v>
      </c>
      <c r="D6" s="9">
        <v>300</v>
      </c>
      <c r="E6" s="15">
        <v>380</v>
      </c>
      <c r="F6" s="11">
        <f t="shared" ref="F6:F26" si="0">D6*E6</f>
        <v>114000</v>
      </c>
      <c r="G6" s="28"/>
    </row>
    <row r="7" spans="1:7">
      <c r="A7" s="27">
        <v>2</v>
      </c>
      <c r="B7" s="5" t="s">
        <v>5</v>
      </c>
      <c r="C7" s="9" t="s">
        <v>45</v>
      </c>
      <c r="D7" s="9">
        <v>250</v>
      </c>
      <c r="E7" s="15">
        <v>350</v>
      </c>
      <c r="F7" s="11">
        <f t="shared" si="0"/>
        <v>87500</v>
      </c>
      <c r="G7" s="28"/>
    </row>
    <row r="8" spans="1:7">
      <c r="A8" s="27">
        <v>3</v>
      </c>
      <c r="B8" s="5" t="s">
        <v>6</v>
      </c>
      <c r="C8" s="9" t="s">
        <v>45</v>
      </c>
      <c r="D8" s="9">
        <v>20</v>
      </c>
      <c r="E8" s="15">
        <v>400</v>
      </c>
      <c r="F8" s="11">
        <f t="shared" si="0"/>
        <v>8000</v>
      </c>
      <c r="G8" s="28"/>
    </row>
    <row r="9" spans="1:7">
      <c r="A9" s="27">
        <v>4</v>
      </c>
      <c r="B9" s="5" t="s">
        <v>48</v>
      </c>
      <c r="C9" s="9" t="s">
        <v>49</v>
      </c>
      <c r="D9" s="9">
        <v>320</v>
      </c>
      <c r="E9" s="15">
        <v>70</v>
      </c>
      <c r="F9" s="11">
        <f t="shared" si="0"/>
        <v>22400</v>
      </c>
      <c r="G9" s="29"/>
    </row>
    <row r="10" spans="1:7">
      <c r="A10" s="27">
        <v>5</v>
      </c>
      <c r="B10" s="5" t="s">
        <v>7</v>
      </c>
      <c r="C10" s="9" t="s">
        <v>49</v>
      </c>
      <c r="D10" s="9">
        <v>25</v>
      </c>
      <c r="E10" s="15">
        <v>250</v>
      </c>
      <c r="F10" s="11">
        <f t="shared" si="0"/>
        <v>6250</v>
      </c>
      <c r="G10" s="29"/>
    </row>
    <row r="11" spans="1:7">
      <c r="A11" s="27">
        <v>6</v>
      </c>
      <c r="B11" s="5" t="s">
        <v>51</v>
      </c>
      <c r="C11" s="9" t="s">
        <v>50</v>
      </c>
      <c r="D11" s="9">
        <v>12</v>
      </c>
      <c r="E11" s="15">
        <v>350</v>
      </c>
      <c r="F11" s="11">
        <f t="shared" si="0"/>
        <v>4200</v>
      </c>
      <c r="G11" s="29"/>
    </row>
    <row r="12" spans="1:7">
      <c r="A12" s="27">
        <v>7</v>
      </c>
      <c r="B12" s="5" t="s">
        <v>8</v>
      </c>
      <c r="C12" s="9" t="s">
        <v>49</v>
      </c>
      <c r="D12" s="9">
        <v>10</v>
      </c>
      <c r="E12" s="15">
        <v>250</v>
      </c>
      <c r="F12" s="11">
        <f t="shared" si="0"/>
        <v>2500</v>
      </c>
      <c r="G12" s="29"/>
    </row>
    <row r="13" spans="1:7">
      <c r="A13" s="27">
        <v>8</v>
      </c>
      <c r="B13" s="5" t="s">
        <v>11</v>
      </c>
      <c r="C13" s="9" t="s">
        <v>49</v>
      </c>
      <c r="D13" s="9">
        <v>50</v>
      </c>
      <c r="E13" s="15">
        <v>250</v>
      </c>
      <c r="F13" s="11">
        <f t="shared" si="0"/>
        <v>12500</v>
      </c>
      <c r="G13" s="29"/>
    </row>
    <row r="14" spans="1:7">
      <c r="A14" s="27">
        <v>9</v>
      </c>
      <c r="B14" s="5" t="s">
        <v>9</v>
      </c>
      <c r="C14" s="9" t="s">
        <v>50</v>
      </c>
      <c r="D14" s="9">
        <v>12</v>
      </c>
      <c r="E14" s="15">
        <v>120</v>
      </c>
      <c r="F14" s="11">
        <f t="shared" si="0"/>
        <v>1440</v>
      </c>
      <c r="G14" s="29"/>
    </row>
    <row r="15" spans="1:7">
      <c r="A15" s="27">
        <v>10</v>
      </c>
      <c r="B15" s="5" t="s">
        <v>10</v>
      </c>
      <c r="C15" s="9" t="s">
        <v>50</v>
      </c>
      <c r="D15" s="9">
        <v>1</v>
      </c>
      <c r="E15" s="15">
        <v>1700</v>
      </c>
      <c r="F15" s="11">
        <f t="shared" si="0"/>
        <v>1700</v>
      </c>
      <c r="G15" s="29"/>
    </row>
    <row r="16" spans="1:7" ht="30">
      <c r="A16" s="27">
        <v>11</v>
      </c>
      <c r="B16" s="12" t="s">
        <v>53</v>
      </c>
      <c r="C16" s="9" t="s">
        <v>50</v>
      </c>
      <c r="D16" s="9">
        <v>12</v>
      </c>
      <c r="E16" s="15">
        <v>160</v>
      </c>
      <c r="F16" s="11">
        <f t="shared" si="0"/>
        <v>1920</v>
      </c>
      <c r="G16" s="29"/>
    </row>
    <row r="17" spans="1:7" ht="30">
      <c r="A17" s="27">
        <v>12</v>
      </c>
      <c r="B17" s="12" t="s">
        <v>54</v>
      </c>
      <c r="C17" s="9" t="s">
        <v>50</v>
      </c>
      <c r="D17" s="9">
        <v>1</v>
      </c>
      <c r="E17" s="15">
        <v>1500</v>
      </c>
      <c r="F17" s="11">
        <f t="shared" si="0"/>
        <v>1500</v>
      </c>
      <c r="G17" s="29"/>
    </row>
    <row r="18" spans="1:7" ht="30">
      <c r="A18" s="27">
        <v>13</v>
      </c>
      <c r="B18" s="12" t="s">
        <v>55</v>
      </c>
      <c r="C18" s="9" t="s">
        <v>50</v>
      </c>
      <c r="D18" s="9">
        <v>1</v>
      </c>
      <c r="E18" s="15">
        <v>2000</v>
      </c>
      <c r="F18" s="11">
        <f t="shared" si="0"/>
        <v>2000</v>
      </c>
      <c r="G18" s="29"/>
    </row>
    <row r="19" spans="1:7">
      <c r="A19" s="27">
        <v>14</v>
      </c>
      <c r="B19" s="5" t="s">
        <v>52</v>
      </c>
      <c r="C19" s="9" t="s">
        <v>49</v>
      </c>
      <c r="D19" s="9">
        <v>500</v>
      </c>
      <c r="E19" s="15">
        <v>25</v>
      </c>
      <c r="F19" s="11">
        <f t="shared" si="0"/>
        <v>12500</v>
      </c>
      <c r="G19" s="29"/>
    </row>
    <row r="20" spans="1:7">
      <c r="A20" s="27">
        <v>15</v>
      </c>
      <c r="B20" s="5" t="s">
        <v>12</v>
      </c>
      <c r="C20" s="9" t="s">
        <v>50</v>
      </c>
      <c r="D20" s="9">
        <v>24</v>
      </c>
      <c r="E20" s="15">
        <v>50</v>
      </c>
      <c r="F20" s="11">
        <f t="shared" si="0"/>
        <v>1200</v>
      </c>
      <c r="G20" s="29"/>
    </row>
    <row r="21" spans="1:7">
      <c r="A21" s="27">
        <v>16</v>
      </c>
      <c r="B21" s="5" t="s">
        <v>57</v>
      </c>
      <c r="C21" s="9" t="s">
        <v>50</v>
      </c>
      <c r="D21" s="9">
        <v>12</v>
      </c>
      <c r="E21" s="15">
        <v>300</v>
      </c>
      <c r="F21" s="11">
        <f t="shared" si="0"/>
        <v>3600</v>
      </c>
      <c r="G21" s="29"/>
    </row>
    <row r="22" spans="1:7">
      <c r="A22" s="27">
        <v>17</v>
      </c>
      <c r="B22" s="5" t="s">
        <v>56</v>
      </c>
      <c r="C22" s="9" t="s">
        <v>50</v>
      </c>
      <c r="D22" s="9">
        <v>12</v>
      </c>
      <c r="E22" s="15">
        <v>400</v>
      </c>
      <c r="F22" s="11">
        <f t="shared" si="0"/>
        <v>4800</v>
      </c>
      <c r="G22" s="29"/>
    </row>
    <row r="23" spans="1:7">
      <c r="A23" s="27">
        <v>18</v>
      </c>
      <c r="B23" s="5" t="s">
        <v>13</v>
      </c>
      <c r="C23" s="9" t="s">
        <v>50</v>
      </c>
      <c r="D23" s="9">
        <v>12</v>
      </c>
      <c r="E23" s="15">
        <v>500</v>
      </c>
      <c r="F23" s="11">
        <f t="shared" si="0"/>
        <v>6000</v>
      </c>
      <c r="G23" s="29"/>
    </row>
    <row r="24" spans="1:7">
      <c r="A24" s="27">
        <v>19</v>
      </c>
      <c r="B24" s="5" t="s">
        <v>59</v>
      </c>
      <c r="C24" s="9" t="s">
        <v>58</v>
      </c>
      <c r="D24" s="9">
        <v>50</v>
      </c>
      <c r="E24" s="15">
        <v>60</v>
      </c>
      <c r="F24" s="11">
        <f t="shared" si="0"/>
        <v>3000</v>
      </c>
      <c r="G24" s="29"/>
    </row>
    <row r="25" spans="1:7">
      <c r="A25" s="27">
        <v>20</v>
      </c>
      <c r="B25" s="5" t="s">
        <v>14</v>
      </c>
      <c r="C25" s="9" t="s">
        <v>50</v>
      </c>
      <c r="D25" s="9">
        <v>12</v>
      </c>
      <c r="E25" s="15">
        <v>30</v>
      </c>
      <c r="F25" s="11">
        <f t="shared" si="0"/>
        <v>360</v>
      </c>
      <c r="G25" s="29"/>
    </row>
    <row r="26" spans="1:7">
      <c r="A26" s="27">
        <v>21</v>
      </c>
      <c r="B26" s="5" t="s">
        <v>60</v>
      </c>
      <c r="C26" s="9" t="s">
        <v>49</v>
      </c>
      <c r="D26" s="9">
        <v>30</v>
      </c>
      <c r="E26" s="15">
        <v>80</v>
      </c>
      <c r="F26" s="11">
        <f t="shared" si="0"/>
        <v>2400</v>
      </c>
      <c r="G26" s="30"/>
    </row>
    <row r="27" spans="1:7">
      <c r="A27" s="70" t="s">
        <v>72</v>
      </c>
      <c r="B27" s="65"/>
      <c r="C27" s="65"/>
      <c r="D27" s="65"/>
      <c r="E27" s="66"/>
      <c r="F27" s="10">
        <v>850000</v>
      </c>
      <c r="G27" s="46" t="s">
        <v>158</v>
      </c>
    </row>
    <row r="28" spans="1:7">
      <c r="A28" s="67"/>
      <c r="B28" s="68"/>
      <c r="C28" s="68"/>
      <c r="D28" s="68"/>
      <c r="E28" s="69"/>
      <c r="F28" s="10">
        <f>SUM(F29:F41)</f>
        <v>1076500</v>
      </c>
      <c r="G28" s="47"/>
    </row>
    <row r="29" spans="1:7" ht="30">
      <c r="A29" s="31">
        <v>1</v>
      </c>
      <c r="B29" s="12" t="s">
        <v>61</v>
      </c>
      <c r="C29" s="9" t="s">
        <v>50</v>
      </c>
      <c r="D29" s="9">
        <v>5000</v>
      </c>
      <c r="E29" s="15">
        <v>8</v>
      </c>
      <c r="F29" s="11">
        <f t="shared" ref="F29:F41" si="1">D29*E29</f>
        <v>40000</v>
      </c>
      <c r="G29" s="28"/>
    </row>
    <row r="30" spans="1:7" ht="30">
      <c r="A30" s="31">
        <v>2</v>
      </c>
      <c r="B30" s="12" t="s">
        <v>62</v>
      </c>
      <c r="C30" s="9" t="s">
        <v>50</v>
      </c>
      <c r="D30" s="9">
        <v>20000</v>
      </c>
      <c r="E30" s="15">
        <v>2.9</v>
      </c>
      <c r="F30" s="11">
        <f t="shared" si="1"/>
        <v>58000</v>
      </c>
      <c r="G30" s="32"/>
    </row>
    <row r="31" spans="1:7" ht="30">
      <c r="A31" s="31">
        <v>3</v>
      </c>
      <c r="B31" s="12" t="s">
        <v>63</v>
      </c>
      <c r="C31" s="9" t="s">
        <v>50</v>
      </c>
      <c r="D31" s="9">
        <v>20000</v>
      </c>
      <c r="E31" s="15">
        <v>4</v>
      </c>
      <c r="F31" s="11">
        <f t="shared" si="1"/>
        <v>80000</v>
      </c>
      <c r="G31" s="32"/>
    </row>
    <row r="32" spans="1:7" ht="30">
      <c r="A32" s="31">
        <v>4</v>
      </c>
      <c r="B32" s="12" t="s">
        <v>64</v>
      </c>
      <c r="C32" s="9" t="s">
        <v>50</v>
      </c>
      <c r="D32" s="9">
        <v>10000</v>
      </c>
      <c r="E32" s="15">
        <v>15</v>
      </c>
      <c r="F32" s="11">
        <f t="shared" si="1"/>
        <v>150000</v>
      </c>
      <c r="G32" s="29"/>
    </row>
    <row r="33" spans="1:7" ht="30">
      <c r="A33" s="31">
        <v>5</v>
      </c>
      <c r="B33" s="13" t="s">
        <v>65</v>
      </c>
      <c r="C33" s="9" t="s">
        <v>50</v>
      </c>
      <c r="D33" s="9">
        <v>8000</v>
      </c>
      <c r="E33" s="15">
        <v>25</v>
      </c>
      <c r="F33" s="11">
        <f t="shared" si="1"/>
        <v>200000</v>
      </c>
      <c r="G33" s="29"/>
    </row>
    <row r="34" spans="1:7">
      <c r="A34" s="31">
        <v>6</v>
      </c>
      <c r="B34" s="8" t="s">
        <v>15</v>
      </c>
      <c r="C34" s="9" t="s">
        <v>50</v>
      </c>
      <c r="D34" s="6"/>
      <c r="E34" s="16"/>
      <c r="F34" s="11">
        <f t="shared" si="1"/>
        <v>0</v>
      </c>
      <c r="G34" s="29"/>
    </row>
    <row r="35" spans="1:7">
      <c r="A35" s="31">
        <v>7</v>
      </c>
      <c r="B35" s="17" t="s">
        <v>66</v>
      </c>
      <c r="C35" s="9" t="s">
        <v>50</v>
      </c>
      <c r="D35" s="9">
        <v>2500</v>
      </c>
      <c r="E35" s="15">
        <v>25</v>
      </c>
      <c r="F35" s="11">
        <f t="shared" si="1"/>
        <v>62500</v>
      </c>
      <c r="G35" s="29"/>
    </row>
    <row r="36" spans="1:7">
      <c r="A36" s="31">
        <v>8</v>
      </c>
      <c r="B36" s="17" t="s">
        <v>67</v>
      </c>
      <c r="C36" s="9" t="s">
        <v>50</v>
      </c>
      <c r="D36" s="9">
        <v>3000</v>
      </c>
      <c r="E36" s="15">
        <v>27</v>
      </c>
      <c r="F36" s="11">
        <f t="shared" si="1"/>
        <v>81000</v>
      </c>
      <c r="G36" s="29"/>
    </row>
    <row r="37" spans="1:7">
      <c r="A37" s="31">
        <v>9</v>
      </c>
      <c r="B37" s="17" t="s">
        <v>68</v>
      </c>
      <c r="C37" s="9" t="s">
        <v>50</v>
      </c>
      <c r="D37" s="9">
        <v>3000</v>
      </c>
      <c r="E37" s="15">
        <v>30</v>
      </c>
      <c r="F37" s="11">
        <f t="shared" si="1"/>
        <v>90000</v>
      </c>
      <c r="G37" s="29"/>
    </row>
    <row r="38" spans="1:7">
      <c r="A38" s="31">
        <v>10</v>
      </c>
      <c r="B38" s="17" t="s">
        <v>69</v>
      </c>
      <c r="C38" s="9" t="s">
        <v>50</v>
      </c>
      <c r="D38" s="9">
        <v>200</v>
      </c>
      <c r="E38" s="15">
        <v>150</v>
      </c>
      <c r="F38" s="11">
        <f t="shared" si="1"/>
        <v>30000</v>
      </c>
      <c r="G38" s="29"/>
    </row>
    <row r="39" spans="1:7">
      <c r="A39" s="31">
        <v>11</v>
      </c>
      <c r="B39" s="17" t="s">
        <v>70</v>
      </c>
      <c r="C39" s="9" t="s">
        <v>50</v>
      </c>
      <c r="D39" s="9">
        <v>1000</v>
      </c>
      <c r="E39" s="15">
        <v>10</v>
      </c>
      <c r="F39" s="11">
        <f t="shared" si="1"/>
        <v>10000</v>
      </c>
      <c r="G39" s="29"/>
    </row>
    <row r="40" spans="1:7">
      <c r="A40" s="31">
        <v>12</v>
      </c>
      <c r="B40" s="17" t="s">
        <v>163</v>
      </c>
      <c r="C40" s="9" t="s">
        <v>50</v>
      </c>
      <c r="D40" s="9">
        <v>500</v>
      </c>
      <c r="E40" s="15">
        <v>50</v>
      </c>
      <c r="F40" s="11">
        <f t="shared" si="1"/>
        <v>25000</v>
      </c>
      <c r="G40" s="29"/>
    </row>
    <row r="41" spans="1:7">
      <c r="A41" s="31">
        <v>13</v>
      </c>
      <c r="B41" s="17" t="s">
        <v>71</v>
      </c>
      <c r="C41" s="9" t="s">
        <v>50</v>
      </c>
      <c r="D41" s="9">
        <v>1000</v>
      </c>
      <c r="E41" s="15">
        <v>250</v>
      </c>
      <c r="F41" s="11">
        <f t="shared" si="1"/>
        <v>250000</v>
      </c>
      <c r="G41" s="30"/>
    </row>
    <row r="42" spans="1:7">
      <c r="A42" s="70" t="s">
        <v>73</v>
      </c>
      <c r="B42" s="65"/>
      <c r="C42" s="65"/>
      <c r="D42" s="65"/>
      <c r="E42" s="66"/>
      <c r="F42" s="10">
        <v>1835000</v>
      </c>
      <c r="G42" s="46" t="s">
        <v>158</v>
      </c>
    </row>
    <row r="43" spans="1:7">
      <c r="A43" s="67"/>
      <c r="B43" s="68"/>
      <c r="C43" s="68"/>
      <c r="D43" s="68"/>
      <c r="E43" s="69"/>
      <c r="F43" s="10">
        <f>SUM(F44:F50)</f>
        <v>1835000</v>
      </c>
      <c r="G43" s="47"/>
    </row>
    <row r="44" spans="1:7">
      <c r="A44" s="31">
        <v>1</v>
      </c>
      <c r="B44" s="4" t="s">
        <v>74</v>
      </c>
      <c r="C44" s="9" t="s">
        <v>50</v>
      </c>
      <c r="D44" s="9">
        <v>10</v>
      </c>
      <c r="E44" s="15">
        <v>20000</v>
      </c>
      <c r="F44" s="11">
        <f t="shared" ref="F44:F50" si="2">D44*E44</f>
        <v>200000</v>
      </c>
      <c r="G44" s="28"/>
    </row>
    <row r="45" spans="1:7">
      <c r="A45" s="31">
        <v>2</v>
      </c>
      <c r="B45" s="4" t="s">
        <v>75</v>
      </c>
      <c r="C45" s="9" t="s">
        <v>50</v>
      </c>
      <c r="D45" s="9">
        <v>10</v>
      </c>
      <c r="E45" s="15">
        <v>19000</v>
      </c>
      <c r="F45" s="11">
        <f t="shared" si="2"/>
        <v>190000</v>
      </c>
      <c r="G45" s="32"/>
    </row>
    <row r="46" spans="1:7" ht="30">
      <c r="A46" s="31">
        <v>3</v>
      </c>
      <c r="B46" s="4" t="s">
        <v>16</v>
      </c>
      <c r="C46" s="9" t="s">
        <v>50</v>
      </c>
      <c r="D46" s="9">
        <v>2</v>
      </c>
      <c r="E46" s="15">
        <v>230000</v>
      </c>
      <c r="F46" s="11">
        <f t="shared" si="2"/>
        <v>460000</v>
      </c>
      <c r="G46" s="29"/>
    </row>
    <row r="47" spans="1:7">
      <c r="A47" s="31">
        <v>4</v>
      </c>
      <c r="B47" s="4" t="s">
        <v>161</v>
      </c>
      <c r="C47" s="9" t="s">
        <v>50</v>
      </c>
      <c r="D47" s="9">
        <v>1</v>
      </c>
      <c r="E47" s="15">
        <v>35000</v>
      </c>
      <c r="F47" s="11">
        <f t="shared" si="2"/>
        <v>35000</v>
      </c>
      <c r="G47" s="29"/>
    </row>
    <row r="48" spans="1:7" ht="30">
      <c r="A48" s="31">
        <v>5</v>
      </c>
      <c r="B48" s="18" t="s">
        <v>76</v>
      </c>
      <c r="C48" s="9" t="s">
        <v>50</v>
      </c>
      <c r="D48" s="9">
        <v>3</v>
      </c>
      <c r="E48" s="15">
        <v>150000</v>
      </c>
      <c r="F48" s="11">
        <f t="shared" si="2"/>
        <v>450000</v>
      </c>
      <c r="G48" s="29"/>
    </row>
    <row r="49" spans="1:7">
      <c r="A49" s="31">
        <v>6</v>
      </c>
      <c r="B49" s="4" t="s">
        <v>17</v>
      </c>
      <c r="C49" s="9" t="s">
        <v>50</v>
      </c>
      <c r="D49" s="9">
        <v>10</v>
      </c>
      <c r="E49" s="15">
        <v>10000</v>
      </c>
      <c r="F49" s="11">
        <f t="shared" si="2"/>
        <v>100000</v>
      </c>
      <c r="G49" s="29"/>
    </row>
    <row r="50" spans="1:7" ht="60">
      <c r="A50" s="31">
        <v>7</v>
      </c>
      <c r="B50" s="18" t="s">
        <v>162</v>
      </c>
      <c r="C50" s="9" t="s">
        <v>50</v>
      </c>
      <c r="D50" s="9">
        <v>40</v>
      </c>
      <c r="E50" s="15">
        <v>10000</v>
      </c>
      <c r="F50" s="11">
        <f t="shared" si="2"/>
        <v>400000</v>
      </c>
      <c r="G50" s="30"/>
    </row>
    <row r="51" spans="1:7" ht="21.95" customHeight="1">
      <c r="A51" s="70" t="s">
        <v>77</v>
      </c>
      <c r="B51" s="65"/>
      <c r="C51" s="65"/>
      <c r="D51" s="65"/>
      <c r="E51" s="66"/>
      <c r="F51" s="10">
        <v>1314000</v>
      </c>
      <c r="G51" s="46" t="s">
        <v>158</v>
      </c>
    </row>
    <row r="52" spans="1:7" ht="21.95" customHeight="1">
      <c r="A52" s="67"/>
      <c r="B52" s="68"/>
      <c r="C52" s="68"/>
      <c r="D52" s="68"/>
      <c r="E52" s="69"/>
      <c r="F52" s="10">
        <f>SUM(F54:F83)</f>
        <v>1314250</v>
      </c>
      <c r="G52" s="47"/>
    </row>
    <row r="53" spans="1:7">
      <c r="A53" s="31">
        <v>1</v>
      </c>
      <c r="B53" s="5" t="s">
        <v>164</v>
      </c>
      <c r="C53" s="9" t="s">
        <v>50</v>
      </c>
      <c r="D53" s="9">
        <v>1000</v>
      </c>
      <c r="E53" s="15">
        <v>100</v>
      </c>
      <c r="F53" s="11">
        <f t="shared" ref="F53:F83" si="3">D53*E53</f>
        <v>100000</v>
      </c>
      <c r="G53" s="28"/>
    </row>
    <row r="54" spans="1:7">
      <c r="A54" s="31">
        <v>2</v>
      </c>
      <c r="B54" s="5" t="s">
        <v>18</v>
      </c>
      <c r="C54" s="9" t="s">
        <v>50</v>
      </c>
      <c r="D54" s="9">
        <v>50</v>
      </c>
      <c r="E54" s="15">
        <v>150</v>
      </c>
      <c r="F54" s="11">
        <f t="shared" si="3"/>
        <v>7500</v>
      </c>
      <c r="G54" s="32"/>
    </row>
    <row r="55" spans="1:7">
      <c r="A55" s="31">
        <v>3</v>
      </c>
      <c r="B55" s="5" t="s">
        <v>78</v>
      </c>
      <c r="C55" s="9" t="s">
        <v>50</v>
      </c>
      <c r="D55" s="9">
        <v>50</v>
      </c>
      <c r="E55" s="15">
        <v>120</v>
      </c>
      <c r="F55" s="11">
        <f t="shared" si="3"/>
        <v>6000</v>
      </c>
      <c r="G55" s="32"/>
    </row>
    <row r="56" spans="1:7">
      <c r="A56" s="31">
        <v>4</v>
      </c>
      <c r="B56" s="5" t="s">
        <v>19</v>
      </c>
      <c r="C56" s="9" t="s">
        <v>50</v>
      </c>
      <c r="D56" s="9">
        <v>400</v>
      </c>
      <c r="E56" s="15">
        <v>50</v>
      </c>
      <c r="F56" s="11">
        <f t="shared" si="3"/>
        <v>20000</v>
      </c>
      <c r="G56" s="29"/>
    </row>
    <row r="57" spans="1:7">
      <c r="A57" s="31">
        <v>5</v>
      </c>
      <c r="B57" s="5" t="s">
        <v>20</v>
      </c>
      <c r="C57" s="9" t="s">
        <v>50</v>
      </c>
      <c r="D57" s="9">
        <v>100</v>
      </c>
      <c r="E57" s="15">
        <v>100</v>
      </c>
      <c r="F57" s="11">
        <f t="shared" si="3"/>
        <v>10000</v>
      </c>
      <c r="G57" s="29"/>
    </row>
    <row r="58" spans="1:7">
      <c r="A58" s="31">
        <v>6</v>
      </c>
      <c r="B58" s="5" t="s">
        <v>21</v>
      </c>
      <c r="C58" s="9" t="s">
        <v>50</v>
      </c>
      <c r="D58" s="9">
        <v>100</v>
      </c>
      <c r="E58" s="15">
        <v>50</v>
      </c>
      <c r="F58" s="11">
        <f t="shared" si="3"/>
        <v>5000</v>
      </c>
      <c r="G58" s="29"/>
    </row>
    <row r="59" spans="1:7">
      <c r="A59" s="31">
        <v>7</v>
      </c>
      <c r="B59" s="5" t="s">
        <v>165</v>
      </c>
      <c r="C59" s="9" t="s">
        <v>50</v>
      </c>
      <c r="D59" s="9">
        <v>100</v>
      </c>
      <c r="E59" s="15">
        <v>130</v>
      </c>
      <c r="F59" s="11">
        <f t="shared" si="3"/>
        <v>13000</v>
      </c>
      <c r="G59" s="29"/>
    </row>
    <row r="60" spans="1:7">
      <c r="A60" s="31">
        <v>8</v>
      </c>
      <c r="B60" s="5" t="s">
        <v>79</v>
      </c>
      <c r="C60" s="9" t="s">
        <v>50</v>
      </c>
      <c r="D60" s="9">
        <v>100</v>
      </c>
      <c r="E60" s="15">
        <v>150</v>
      </c>
      <c r="F60" s="11">
        <f t="shared" si="3"/>
        <v>15000</v>
      </c>
      <c r="G60" s="29"/>
    </row>
    <row r="61" spans="1:7">
      <c r="A61" s="31">
        <v>9</v>
      </c>
      <c r="B61" s="5" t="s">
        <v>22</v>
      </c>
      <c r="C61" s="9" t="s">
        <v>50</v>
      </c>
      <c r="D61" s="9">
        <v>250</v>
      </c>
      <c r="E61" s="15">
        <v>150</v>
      </c>
      <c r="F61" s="11">
        <f t="shared" si="3"/>
        <v>37500</v>
      </c>
      <c r="G61" s="29"/>
    </row>
    <row r="62" spans="1:7">
      <c r="A62" s="31">
        <v>10</v>
      </c>
      <c r="B62" s="5" t="s">
        <v>166</v>
      </c>
      <c r="C62" s="9" t="s">
        <v>50</v>
      </c>
      <c r="D62" s="9">
        <v>100</v>
      </c>
      <c r="E62" s="15">
        <v>100</v>
      </c>
      <c r="F62" s="11">
        <f t="shared" si="3"/>
        <v>10000</v>
      </c>
      <c r="G62" s="29"/>
    </row>
    <row r="63" spans="1:7">
      <c r="A63" s="31">
        <v>11</v>
      </c>
      <c r="B63" s="5" t="s">
        <v>23</v>
      </c>
      <c r="C63" s="9" t="s">
        <v>50</v>
      </c>
      <c r="D63" s="9">
        <v>100</v>
      </c>
      <c r="E63" s="15">
        <v>120</v>
      </c>
      <c r="F63" s="11">
        <f t="shared" si="3"/>
        <v>12000</v>
      </c>
      <c r="G63" s="29"/>
    </row>
    <row r="64" spans="1:7">
      <c r="A64" s="31">
        <v>12</v>
      </c>
      <c r="B64" s="5" t="s">
        <v>167</v>
      </c>
      <c r="C64" s="9" t="s">
        <v>50</v>
      </c>
      <c r="D64" s="9">
        <v>100</v>
      </c>
      <c r="E64" s="15">
        <v>200</v>
      </c>
      <c r="F64" s="11">
        <f t="shared" si="3"/>
        <v>20000</v>
      </c>
      <c r="G64" s="29"/>
    </row>
    <row r="65" spans="1:7">
      <c r="A65" s="31">
        <v>13</v>
      </c>
      <c r="B65" s="5" t="s">
        <v>168</v>
      </c>
      <c r="C65" s="9" t="s">
        <v>50</v>
      </c>
      <c r="D65" s="9">
        <v>300</v>
      </c>
      <c r="E65" s="15">
        <v>80</v>
      </c>
      <c r="F65" s="11">
        <f t="shared" si="3"/>
        <v>24000</v>
      </c>
      <c r="G65" s="29"/>
    </row>
    <row r="66" spans="1:7">
      <c r="A66" s="31">
        <v>14</v>
      </c>
      <c r="B66" s="5" t="s">
        <v>24</v>
      </c>
      <c r="C66" s="9" t="s">
        <v>50</v>
      </c>
      <c r="D66" s="9">
        <v>50</v>
      </c>
      <c r="E66" s="15">
        <v>165</v>
      </c>
      <c r="F66" s="11">
        <f t="shared" si="3"/>
        <v>8250</v>
      </c>
      <c r="G66" s="29"/>
    </row>
    <row r="67" spans="1:7">
      <c r="A67" s="31">
        <v>15</v>
      </c>
      <c r="B67" s="5" t="s">
        <v>80</v>
      </c>
      <c r="C67" s="9" t="s">
        <v>50</v>
      </c>
      <c r="D67" s="9">
        <v>50</v>
      </c>
      <c r="E67" s="15">
        <v>150</v>
      </c>
      <c r="F67" s="11">
        <f t="shared" si="3"/>
        <v>7500</v>
      </c>
      <c r="G67" s="29"/>
    </row>
    <row r="68" spans="1:7">
      <c r="A68" s="31">
        <v>16</v>
      </c>
      <c r="B68" s="5" t="s">
        <v>82</v>
      </c>
      <c r="C68" s="9" t="s">
        <v>81</v>
      </c>
      <c r="D68" s="9">
        <v>50</v>
      </c>
      <c r="E68" s="15">
        <v>300</v>
      </c>
      <c r="F68" s="11">
        <f t="shared" si="3"/>
        <v>15000</v>
      </c>
      <c r="G68" s="29"/>
    </row>
    <row r="69" spans="1:7">
      <c r="A69" s="31">
        <v>17</v>
      </c>
      <c r="B69" s="5" t="s">
        <v>169</v>
      </c>
      <c r="C69" s="9" t="s">
        <v>81</v>
      </c>
      <c r="D69" s="9">
        <v>50</v>
      </c>
      <c r="E69" s="15">
        <v>600</v>
      </c>
      <c r="F69" s="11">
        <f t="shared" si="3"/>
        <v>30000</v>
      </c>
      <c r="G69" s="29"/>
    </row>
    <row r="70" spans="1:7">
      <c r="A70" s="31">
        <v>18</v>
      </c>
      <c r="B70" s="5" t="s">
        <v>170</v>
      </c>
      <c r="C70" s="9" t="s">
        <v>81</v>
      </c>
      <c r="D70" s="9">
        <v>12</v>
      </c>
      <c r="E70" s="15">
        <v>5000</v>
      </c>
      <c r="F70" s="11">
        <f t="shared" si="3"/>
        <v>60000</v>
      </c>
      <c r="G70" s="29"/>
    </row>
    <row r="71" spans="1:7">
      <c r="A71" s="31">
        <v>19</v>
      </c>
      <c r="B71" s="5" t="s">
        <v>174</v>
      </c>
      <c r="C71" s="9" t="s">
        <v>81</v>
      </c>
      <c r="D71" s="9">
        <v>12</v>
      </c>
      <c r="E71" s="15"/>
      <c r="F71" s="11"/>
      <c r="G71" s="29"/>
    </row>
    <row r="72" spans="1:7">
      <c r="A72" s="31">
        <v>20</v>
      </c>
      <c r="B72" s="5" t="s">
        <v>83</v>
      </c>
      <c r="C72" s="9" t="s">
        <v>50</v>
      </c>
      <c r="D72" s="9">
        <v>50</v>
      </c>
      <c r="E72" s="15">
        <v>350</v>
      </c>
      <c r="F72" s="11">
        <f t="shared" si="3"/>
        <v>17500</v>
      </c>
      <c r="G72" s="29"/>
    </row>
    <row r="73" spans="1:7">
      <c r="A73" s="31">
        <v>21</v>
      </c>
      <c r="B73" s="5" t="s">
        <v>84</v>
      </c>
      <c r="C73" s="9" t="s">
        <v>50</v>
      </c>
      <c r="D73" s="9">
        <v>50</v>
      </c>
      <c r="E73" s="15">
        <v>250</v>
      </c>
      <c r="F73" s="11">
        <f t="shared" si="3"/>
        <v>12500</v>
      </c>
      <c r="G73" s="29"/>
    </row>
    <row r="74" spans="1:7">
      <c r="A74" s="31">
        <v>22</v>
      </c>
      <c r="B74" s="5" t="s">
        <v>85</v>
      </c>
      <c r="C74" s="9" t="s">
        <v>50</v>
      </c>
      <c r="D74" s="9">
        <v>50</v>
      </c>
      <c r="E74" s="15">
        <v>500</v>
      </c>
      <c r="F74" s="11">
        <f t="shared" si="3"/>
        <v>25000</v>
      </c>
      <c r="G74" s="29"/>
    </row>
    <row r="75" spans="1:7">
      <c r="A75" s="31">
        <v>23</v>
      </c>
      <c r="B75" s="5" t="s">
        <v>25</v>
      </c>
      <c r="C75" s="9" t="s">
        <v>50</v>
      </c>
      <c r="D75" s="9">
        <v>50</v>
      </c>
      <c r="E75" s="15">
        <v>120</v>
      </c>
      <c r="F75" s="11">
        <f>D75*E75</f>
        <v>6000</v>
      </c>
      <c r="G75" s="29"/>
    </row>
    <row r="76" spans="1:7">
      <c r="A76" s="31">
        <v>24</v>
      </c>
      <c r="B76" s="5" t="s">
        <v>171</v>
      </c>
      <c r="C76" s="9" t="s">
        <v>50</v>
      </c>
      <c r="D76" s="9">
        <v>50</v>
      </c>
      <c r="E76" s="15">
        <v>350</v>
      </c>
      <c r="F76" s="11">
        <f t="shared" si="3"/>
        <v>17500</v>
      </c>
      <c r="G76" s="29"/>
    </row>
    <row r="77" spans="1:7">
      <c r="A77" s="31">
        <v>25</v>
      </c>
      <c r="B77" s="5" t="s">
        <v>172</v>
      </c>
      <c r="C77" s="9" t="s">
        <v>50</v>
      </c>
      <c r="D77" s="9">
        <v>20</v>
      </c>
      <c r="E77" s="15">
        <v>600</v>
      </c>
      <c r="F77" s="11">
        <f t="shared" si="3"/>
        <v>12000</v>
      </c>
      <c r="G77" s="29"/>
    </row>
    <row r="78" spans="1:7" ht="30">
      <c r="A78" s="31">
        <v>26</v>
      </c>
      <c r="B78" s="75" t="s">
        <v>173</v>
      </c>
      <c r="C78" s="9" t="s">
        <v>91</v>
      </c>
      <c r="D78" s="9">
        <v>1000</v>
      </c>
      <c r="E78" s="15">
        <v>800</v>
      </c>
      <c r="F78" s="11">
        <f t="shared" si="3"/>
        <v>800000</v>
      </c>
      <c r="G78" s="29"/>
    </row>
    <row r="79" spans="1:7" ht="30">
      <c r="A79" s="31">
        <v>27</v>
      </c>
      <c r="B79" s="12" t="s">
        <v>86</v>
      </c>
      <c r="C79" s="9" t="s">
        <v>50</v>
      </c>
      <c r="D79" s="9">
        <v>10</v>
      </c>
      <c r="E79" s="15">
        <v>1500</v>
      </c>
      <c r="F79" s="11">
        <f t="shared" si="3"/>
        <v>15000</v>
      </c>
      <c r="G79" s="29"/>
    </row>
    <row r="80" spans="1:7">
      <c r="A80" s="31">
        <v>28</v>
      </c>
      <c r="B80" s="12" t="s">
        <v>175</v>
      </c>
      <c r="C80" s="9" t="s">
        <v>91</v>
      </c>
      <c r="D80" s="9">
        <v>40</v>
      </c>
      <c r="E80" s="15"/>
      <c r="F80" s="11"/>
      <c r="G80" s="29"/>
    </row>
    <row r="81" spans="1:7">
      <c r="A81" s="31">
        <v>29</v>
      </c>
      <c r="B81" s="12" t="s">
        <v>87</v>
      </c>
      <c r="C81" s="9" t="s">
        <v>50</v>
      </c>
      <c r="D81" s="9">
        <v>10</v>
      </c>
      <c r="E81" s="15">
        <v>4500</v>
      </c>
      <c r="F81" s="11">
        <f t="shared" si="3"/>
        <v>45000</v>
      </c>
      <c r="G81" s="29"/>
    </row>
    <row r="82" spans="1:7">
      <c r="A82" s="31">
        <v>30</v>
      </c>
      <c r="B82" s="12" t="s">
        <v>88</v>
      </c>
      <c r="C82" s="9" t="s">
        <v>50</v>
      </c>
      <c r="D82" s="9">
        <v>10</v>
      </c>
      <c r="E82" s="15">
        <v>4500</v>
      </c>
      <c r="F82" s="11">
        <f t="shared" si="3"/>
        <v>45000</v>
      </c>
      <c r="G82" s="29"/>
    </row>
    <row r="83" spans="1:7">
      <c r="A83" s="31">
        <v>31</v>
      </c>
      <c r="B83" s="12" t="s">
        <v>89</v>
      </c>
      <c r="C83" s="9" t="s">
        <v>50</v>
      </c>
      <c r="D83" s="9">
        <v>10</v>
      </c>
      <c r="E83" s="15">
        <v>1800</v>
      </c>
      <c r="F83" s="11">
        <f t="shared" si="3"/>
        <v>18000</v>
      </c>
      <c r="G83" s="30"/>
    </row>
    <row r="84" spans="1:7">
      <c r="A84" s="64" t="s">
        <v>90</v>
      </c>
      <c r="B84" s="65"/>
      <c r="C84" s="55"/>
      <c r="D84" s="55"/>
      <c r="E84" s="56"/>
      <c r="F84" s="10">
        <v>1500000</v>
      </c>
      <c r="G84" s="46" t="s">
        <v>155</v>
      </c>
    </row>
    <row r="85" spans="1:7">
      <c r="A85" s="67"/>
      <c r="B85" s="68"/>
      <c r="C85" s="59"/>
      <c r="D85" s="59"/>
      <c r="E85" s="60"/>
      <c r="F85" s="10">
        <f>SUM(F86:F96)</f>
        <v>3130000</v>
      </c>
      <c r="G85" s="47"/>
    </row>
    <row r="86" spans="1:7" ht="60">
      <c r="A86" s="31">
        <v>1</v>
      </c>
      <c r="B86" s="19" t="s">
        <v>176</v>
      </c>
      <c r="C86" s="9" t="s">
        <v>50</v>
      </c>
      <c r="D86" s="9">
        <v>1000</v>
      </c>
      <c r="E86" s="15">
        <v>1050</v>
      </c>
      <c r="F86" s="11">
        <f t="shared" ref="F86:F94" si="4">D86*E86</f>
        <v>1050000</v>
      </c>
      <c r="G86" s="33" t="s">
        <v>92</v>
      </c>
    </row>
    <row r="87" spans="1:7" ht="60">
      <c r="A87" s="31">
        <v>2</v>
      </c>
      <c r="B87" s="19" t="s">
        <v>177</v>
      </c>
      <c r="C87" s="9" t="s">
        <v>50</v>
      </c>
      <c r="D87" s="9">
        <v>300</v>
      </c>
      <c r="E87" s="15">
        <v>500</v>
      </c>
      <c r="F87" s="11">
        <f t="shared" si="4"/>
        <v>150000</v>
      </c>
      <c r="G87" s="34" t="s">
        <v>155</v>
      </c>
    </row>
    <row r="88" spans="1:7">
      <c r="A88" s="31">
        <v>3</v>
      </c>
      <c r="B88" s="5" t="s">
        <v>93</v>
      </c>
      <c r="C88" s="9" t="s">
        <v>91</v>
      </c>
      <c r="D88" s="9">
        <v>10000</v>
      </c>
      <c r="E88" s="15">
        <v>60</v>
      </c>
      <c r="F88" s="11">
        <f t="shared" si="4"/>
        <v>600000</v>
      </c>
      <c r="G88" s="34"/>
    </row>
    <row r="89" spans="1:7">
      <c r="A89" s="31">
        <v>4</v>
      </c>
      <c r="B89" s="5" t="s">
        <v>97</v>
      </c>
      <c r="C89" s="9" t="s">
        <v>91</v>
      </c>
      <c r="D89" s="9">
        <v>5000</v>
      </c>
      <c r="E89" s="15">
        <v>65</v>
      </c>
      <c r="F89" s="11">
        <f t="shared" si="4"/>
        <v>325000</v>
      </c>
      <c r="G89" s="34"/>
    </row>
    <row r="90" spans="1:7">
      <c r="A90" s="31">
        <v>5</v>
      </c>
      <c r="B90" s="5" t="s">
        <v>94</v>
      </c>
      <c r="C90" s="9" t="s">
        <v>91</v>
      </c>
      <c r="D90" s="9">
        <v>1000</v>
      </c>
      <c r="E90" s="15">
        <v>150</v>
      </c>
      <c r="F90" s="11">
        <f t="shared" si="4"/>
        <v>150000</v>
      </c>
      <c r="G90" s="34"/>
    </row>
    <row r="91" spans="1:7">
      <c r="A91" s="31">
        <v>6</v>
      </c>
      <c r="B91" s="5" t="s">
        <v>178</v>
      </c>
      <c r="C91" s="9" t="s">
        <v>91</v>
      </c>
      <c r="D91" s="9">
        <v>2500</v>
      </c>
      <c r="E91" s="15">
        <v>110</v>
      </c>
      <c r="F91" s="11">
        <f t="shared" si="4"/>
        <v>275000</v>
      </c>
      <c r="G91" s="34"/>
    </row>
    <row r="92" spans="1:7">
      <c r="A92" s="31">
        <v>7</v>
      </c>
      <c r="B92" s="5" t="s">
        <v>180</v>
      </c>
      <c r="C92" s="9" t="s">
        <v>181</v>
      </c>
      <c r="D92" s="9">
        <v>50</v>
      </c>
      <c r="E92" s="15"/>
      <c r="F92" s="11"/>
      <c r="G92" s="34"/>
    </row>
    <row r="93" spans="1:7">
      <c r="A93" s="31">
        <v>8</v>
      </c>
      <c r="B93" s="5" t="s">
        <v>182</v>
      </c>
      <c r="C93" s="9" t="s">
        <v>181</v>
      </c>
      <c r="D93" s="9">
        <v>50</v>
      </c>
      <c r="E93" s="15"/>
      <c r="F93" s="11"/>
      <c r="G93" s="34"/>
    </row>
    <row r="94" spans="1:7">
      <c r="A94" s="31">
        <v>9</v>
      </c>
      <c r="B94" s="5" t="s">
        <v>95</v>
      </c>
      <c r="C94" s="9" t="s">
        <v>96</v>
      </c>
      <c r="D94" s="9">
        <v>100</v>
      </c>
      <c r="E94" s="15">
        <v>2800</v>
      </c>
      <c r="F94" s="11">
        <f t="shared" si="4"/>
        <v>280000</v>
      </c>
      <c r="G94" s="32"/>
    </row>
    <row r="95" spans="1:7">
      <c r="A95" s="31">
        <v>10</v>
      </c>
      <c r="B95" s="5" t="s">
        <v>183</v>
      </c>
      <c r="C95" s="9" t="s">
        <v>181</v>
      </c>
      <c r="D95" s="9">
        <v>50</v>
      </c>
      <c r="E95" s="15"/>
      <c r="F95" s="11"/>
      <c r="G95" s="32"/>
    </row>
    <row r="96" spans="1:7">
      <c r="A96" s="31"/>
      <c r="B96" s="20" t="s">
        <v>179</v>
      </c>
      <c r="C96" s="9" t="s">
        <v>4</v>
      </c>
      <c r="D96" s="9"/>
      <c r="E96" s="15"/>
      <c r="F96" s="11">
        <v>300000</v>
      </c>
      <c r="G96" s="30"/>
    </row>
    <row r="97" spans="1:7">
      <c r="A97" s="31"/>
      <c r="B97" s="20" t="s">
        <v>98</v>
      </c>
      <c r="C97" s="9"/>
      <c r="D97" s="9"/>
      <c r="E97" s="15"/>
      <c r="F97" s="11"/>
      <c r="G97" s="29"/>
    </row>
    <row r="98" spans="1:7">
      <c r="A98" s="31">
        <v>11</v>
      </c>
      <c r="B98" s="21" t="s">
        <v>118</v>
      </c>
      <c r="C98" s="9" t="s">
        <v>50</v>
      </c>
      <c r="D98" s="9">
        <v>200</v>
      </c>
      <c r="E98" s="15"/>
      <c r="F98" s="11"/>
      <c r="G98" s="29"/>
    </row>
    <row r="99" spans="1:7">
      <c r="A99" s="31">
        <v>12</v>
      </c>
      <c r="B99" s="21" t="s">
        <v>119</v>
      </c>
      <c r="C99" s="9" t="s">
        <v>184</v>
      </c>
      <c r="D99" s="9">
        <v>400</v>
      </c>
      <c r="E99" s="15"/>
      <c r="F99" s="11"/>
      <c r="G99" s="29"/>
    </row>
    <row r="100" spans="1:7">
      <c r="A100" s="31"/>
      <c r="B100" s="20" t="s">
        <v>99</v>
      </c>
      <c r="C100" s="9"/>
      <c r="D100" s="9"/>
      <c r="E100" s="15"/>
      <c r="F100" s="11"/>
      <c r="G100" s="29"/>
    </row>
    <row r="101" spans="1:7">
      <c r="A101" s="31">
        <v>13</v>
      </c>
      <c r="B101" s="21" t="s">
        <v>120</v>
      </c>
      <c r="C101" s="9" t="s">
        <v>91</v>
      </c>
      <c r="D101" s="9">
        <v>4</v>
      </c>
      <c r="E101" s="15"/>
      <c r="F101" s="11"/>
      <c r="G101" s="29"/>
    </row>
    <row r="102" spans="1:7">
      <c r="A102" s="31">
        <v>14</v>
      </c>
      <c r="B102" s="21" t="s">
        <v>121</v>
      </c>
      <c r="C102" s="9" t="s">
        <v>91</v>
      </c>
      <c r="D102" s="9">
        <v>4</v>
      </c>
      <c r="E102" s="15"/>
      <c r="F102" s="11"/>
      <c r="G102" s="29"/>
    </row>
    <row r="103" spans="1:7">
      <c r="A103" s="31">
        <v>15</v>
      </c>
      <c r="B103" s="21" t="s">
        <v>122</v>
      </c>
      <c r="C103" s="9" t="s">
        <v>185</v>
      </c>
      <c r="D103" s="9">
        <v>100</v>
      </c>
      <c r="E103" s="15"/>
      <c r="F103" s="11"/>
      <c r="G103" s="29"/>
    </row>
    <row r="104" spans="1:7">
      <c r="A104" s="31">
        <v>16</v>
      </c>
      <c r="B104" s="21" t="s">
        <v>123</v>
      </c>
      <c r="C104" s="9" t="s">
        <v>186</v>
      </c>
      <c r="D104" s="9">
        <v>1000</v>
      </c>
      <c r="E104" s="15"/>
      <c r="F104" s="11"/>
      <c r="G104" s="29"/>
    </row>
    <row r="105" spans="1:7">
      <c r="A105" s="31">
        <v>17</v>
      </c>
      <c r="B105" s="21" t="s">
        <v>126</v>
      </c>
      <c r="C105" s="9" t="s">
        <v>186</v>
      </c>
      <c r="D105" s="9">
        <v>1000</v>
      </c>
      <c r="E105" s="15"/>
      <c r="F105" s="11"/>
      <c r="G105" s="29"/>
    </row>
    <row r="106" spans="1:7">
      <c r="A106" s="31">
        <v>18</v>
      </c>
      <c r="B106" s="21" t="s">
        <v>124</v>
      </c>
      <c r="C106" s="9" t="s">
        <v>91</v>
      </c>
      <c r="D106" s="9">
        <v>4</v>
      </c>
      <c r="E106" s="15"/>
      <c r="F106" s="11"/>
      <c r="G106" s="29"/>
    </row>
    <row r="107" spans="1:7">
      <c r="A107" s="31">
        <v>19</v>
      </c>
      <c r="B107" s="21" t="s">
        <v>125</v>
      </c>
      <c r="C107" s="9" t="s">
        <v>185</v>
      </c>
      <c r="D107" s="9">
        <v>40</v>
      </c>
      <c r="E107" s="15"/>
      <c r="F107" s="11"/>
      <c r="G107" s="29"/>
    </row>
    <row r="108" spans="1:7">
      <c r="A108" s="31">
        <v>20</v>
      </c>
      <c r="B108" s="21" t="s">
        <v>127</v>
      </c>
      <c r="C108" s="9" t="s">
        <v>91</v>
      </c>
      <c r="D108" s="9">
        <v>40</v>
      </c>
      <c r="E108" s="15"/>
      <c r="F108" s="11"/>
      <c r="G108" s="29"/>
    </row>
    <row r="109" spans="1:7">
      <c r="A109" s="31"/>
      <c r="B109" s="20" t="s">
        <v>100</v>
      </c>
      <c r="C109" s="9"/>
      <c r="D109" s="9"/>
      <c r="E109" s="15"/>
      <c r="F109" s="11"/>
      <c r="G109" s="29"/>
    </row>
    <row r="110" spans="1:7">
      <c r="A110" s="31">
        <v>21</v>
      </c>
      <c r="B110" s="21" t="s">
        <v>108</v>
      </c>
      <c r="C110" s="9" t="s">
        <v>185</v>
      </c>
      <c r="D110" s="9">
        <v>4</v>
      </c>
      <c r="E110" s="15"/>
      <c r="F110" s="11"/>
      <c r="G110" s="29"/>
    </row>
    <row r="111" spans="1:7">
      <c r="A111" s="31">
        <v>22</v>
      </c>
      <c r="B111" s="21" t="s">
        <v>109</v>
      </c>
      <c r="C111" s="9" t="s">
        <v>91</v>
      </c>
      <c r="D111" s="9">
        <v>100</v>
      </c>
      <c r="E111" s="15"/>
      <c r="F111" s="11"/>
      <c r="G111" s="29"/>
    </row>
    <row r="112" spans="1:7">
      <c r="A112" s="31">
        <v>23</v>
      </c>
      <c r="B112" s="21" t="s">
        <v>110</v>
      </c>
      <c r="C112" s="9" t="s">
        <v>187</v>
      </c>
      <c r="D112" s="9">
        <v>12</v>
      </c>
      <c r="E112" s="15"/>
      <c r="F112" s="11"/>
      <c r="G112" s="30"/>
    </row>
    <row r="113" spans="1:7">
      <c r="A113" s="31">
        <v>24</v>
      </c>
      <c r="B113" s="21" t="s">
        <v>111</v>
      </c>
      <c r="C113" s="9" t="s">
        <v>91</v>
      </c>
      <c r="D113" s="9">
        <v>1</v>
      </c>
      <c r="E113" s="15"/>
      <c r="F113" s="11"/>
      <c r="G113" s="29"/>
    </row>
    <row r="114" spans="1:7">
      <c r="A114" s="31">
        <v>25</v>
      </c>
      <c r="B114" s="21" t="s">
        <v>112</v>
      </c>
      <c r="C114" s="9" t="s">
        <v>185</v>
      </c>
      <c r="D114" s="9">
        <v>40</v>
      </c>
      <c r="E114" s="15"/>
      <c r="F114" s="11"/>
      <c r="G114" s="29"/>
    </row>
    <row r="115" spans="1:7">
      <c r="A115" s="31">
        <v>26</v>
      </c>
      <c r="B115" s="21" t="s">
        <v>113</v>
      </c>
      <c r="C115" s="9" t="s">
        <v>91</v>
      </c>
      <c r="D115" s="9">
        <v>100</v>
      </c>
      <c r="E115" s="15"/>
      <c r="F115" s="11"/>
      <c r="G115" s="29"/>
    </row>
    <row r="116" spans="1:7">
      <c r="A116" s="31">
        <v>27</v>
      </c>
      <c r="B116" s="21" t="s">
        <v>114</v>
      </c>
      <c r="C116" s="9" t="s">
        <v>91</v>
      </c>
      <c r="D116" s="9">
        <v>40</v>
      </c>
      <c r="E116" s="15"/>
      <c r="F116" s="11"/>
      <c r="G116" s="29"/>
    </row>
    <row r="117" spans="1:7">
      <c r="A117" s="31">
        <v>28</v>
      </c>
      <c r="B117" s="21" t="s">
        <v>115</v>
      </c>
      <c r="C117" s="9" t="s">
        <v>185</v>
      </c>
      <c r="D117" s="9">
        <v>40</v>
      </c>
      <c r="E117" s="15"/>
      <c r="F117" s="11"/>
      <c r="G117" s="29"/>
    </row>
    <row r="118" spans="1:7">
      <c r="A118" s="31">
        <v>29</v>
      </c>
      <c r="B118" s="21" t="s">
        <v>116</v>
      </c>
      <c r="C118" s="9" t="s">
        <v>185</v>
      </c>
      <c r="D118" s="9">
        <v>4</v>
      </c>
      <c r="E118" s="15"/>
      <c r="F118" s="11"/>
      <c r="G118" s="29"/>
    </row>
    <row r="119" spans="1:7">
      <c r="A119" s="31">
        <v>30</v>
      </c>
      <c r="B119" s="21" t="s">
        <v>117</v>
      </c>
      <c r="C119" s="9" t="s">
        <v>91</v>
      </c>
      <c r="D119" s="9">
        <v>4</v>
      </c>
      <c r="E119" s="15"/>
      <c r="F119" s="11"/>
      <c r="G119" s="29"/>
    </row>
    <row r="120" spans="1:7">
      <c r="A120" s="31">
        <v>31</v>
      </c>
      <c r="B120" s="21" t="s">
        <v>101</v>
      </c>
      <c r="C120" s="9" t="s">
        <v>91</v>
      </c>
      <c r="D120" s="9">
        <v>1</v>
      </c>
      <c r="E120" s="15"/>
      <c r="F120" s="11"/>
      <c r="G120" s="29"/>
    </row>
    <row r="121" spans="1:7">
      <c r="A121" s="31">
        <v>32</v>
      </c>
      <c r="B121" s="21" t="s">
        <v>102</v>
      </c>
      <c r="C121" s="9" t="s">
        <v>91</v>
      </c>
      <c r="D121" s="9">
        <v>1</v>
      </c>
      <c r="E121" s="15"/>
      <c r="F121" s="11"/>
      <c r="G121" s="29"/>
    </row>
    <row r="122" spans="1:7" ht="30">
      <c r="A122" s="31">
        <v>33</v>
      </c>
      <c r="B122" s="21" t="s">
        <v>103</v>
      </c>
      <c r="C122" s="9" t="s">
        <v>184</v>
      </c>
      <c r="D122" s="9">
        <v>400</v>
      </c>
      <c r="E122" s="15"/>
      <c r="F122" s="11"/>
      <c r="G122" s="29"/>
    </row>
    <row r="123" spans="1:7">
      <c r="A123" s="31">
        <v>34</v>
      </c>
      <c r="B123" s="21" t="s">
        <v>104</v>
      </c>
      <c r="C123" s="9" t="s">
        <v>184</v>
      </c>
      <c r="D123" s="9">
        <v>4</v>
      </c>
      <c r="E123" s="15"/>
      <c r="F123" s="11"/>
      <c r="G123" s="29"/>
    </row>
    <row r="124" spans="1:7">
      <c r="A124" s="31">
        <v>35</v>
      </c>
      <c r="B124" s="21" t="s">
        <v>105</v>
      </c>
      <c r="C124" s="9" t="s">
        <v>184</v>
      </c>
      <c r="D124" s="9">
        <v>4</v>
      </c>
      <c r="E124" s="15"/>
      <c r="F124" s="11"/>
      <c r="G124" s="29"/>
    </row>
    <row r="125" spans="1:7">
      <c r="A125" s="31">
        <v>36</v>
      </c>
      <c r="B125" s="21" t="s">
        <v>106</v>
      </c>
      <c r="C125" s="9" t="s">
        <v>184</v>
      </c>
      <c r="D125" s="9">
        <v>4</v>
      </c>
      <c r="E125" s="15"/>
      <c r="F125" s="11"/>
      <c r="G125" s="29"/>
    </row>
    <row r="126" spans="1:7">
      <c r="A126" s="31">
        <v>37</v>
      </c>
      <c r="B126" s="21" t="s">
        <v>107</v>
      </c>
      <c r="C126" s="9" t="s">
        <v>91</v>
      </c>
      <c r="D126" s="9">
        <v>4</v>
      </c>
      <c r="E126" s="15"/>
      <c r="F126" s="11"/>
      <c r="G126" s="29"/>
    </row>
    <row r="127" spans="1:7">
      <c r="A127" s="64" t="s">
        <v>160</v>
      </c>
      <c r="B127" s="65"/>
      <c r="C127" s="65"/>
      <c r="D127" s="65"/>
      <c r="E127" s="66"/>
      <c r="F127" s="10">
        <v>6718000</v>
      </c>
      <c r="G127" s="63"/>
    </row>
    <row r="128" spans="1:7">
      <c r="A128" s="67"/>
      <c r="B128" s="68"/>
      <c r="C128" s="68"/>
      <c r="D128" s="68"/>
      <c r="E128" s="69"/>
      <c r="F128" s="10">
        <f>SUM(F129:F164)</f>
        <v>7882800</v>
      </c>
      <c r="G128" s="47"/>
    </row>
    <row r="129" spans="1:7" ht="45">
      <c r="A129" s="35">
        <v>1</v>
      </c>
      <c r="B129" s="12" t="s">
        <v>26</v>
      </c>
      <c r="C129" s="9" t="s">
        <v>50</v>
      </c>
      <c r="D129" s="9">
        <v>3</v>
      </c>
      <c r="E129" s="14">
        <v>1700000</v>
      </c>
      <c r="F129" s="11">
        <f t="shared" ref="F129:F164" si="5">D129*E129</f>
        <v>5100000</v>
      </c>
      <c r="G129" s="32" t="s">
        <v>27</v>
      </c>
    </row>
    <row r="130" spans="1:7">
      <c r="A130" s="35"/>
      <c r="B130" s="20" t="s">
        <v>138</v>
      </c>
      <c r="C130" s="9"/>
      <c r="D130" s="9"/>
      <c r="E130" s="14"/>
      <c r="F130" s="10">
        <f>SUM(F131:F150)</f>
        <v>102400</v>
      </c>
      <c r="G130" s="46" t="s">
        <v>158</v>
      </c>
    </row>
    <row r="131" spans="1:7">
      <c r="A131" s="35">
        <v>2</v>
      </c>
      <c r="B131" s="22" t="s">
        <v>188</v>
      </c>
      <c r="C131" s="9" t="s">
        <v>189</v>
      </c>
      <c r="D131" s="9">
        <v>250</v>
      </c>
      <c r="E131" s="14">
        <v>200</v>
      </c>
      <c r="F131" s="11">
        <f t="shared" si="5"/>
        <v>50000</v>
      </c>
      <c r="G131" s="47"/>
    </row>
    <row r="132" spans="1:7">
      <c r="A132" s="35">
        <v>3</v>
      </c>
      <c r="B132" s="22" t="s">
        <v>190</v>
      </c>
      <c r="C132" s="9" t="s">
        <v>137</v>
      </c>
      <c r="D132" s="9">
        <v>24</v>
      </c>
      <c r="E132" s="14">
        <v>400</v>
      </c>
      <c r="F132" s="11">
        <f t="shared" si="5"/>
        <v>9600</v>
      </c>
      <c r="G132" s="47"/>
    </row>
    <row r="133" spans="1:7">
      <c r="A133" s="35">
        <v>4</v>
      </c>
      <c r="B133" s="22" t="s">
        <v>191</v>
      </c>
      <c r="C133" s="9" t="s">
        <v>137</v>
      </c>
      <c r="D133" s="9">
        <v>12</v>
      </c>
      <c r="E133" s="14"/>
      <c r="F133" s="11"/>
      <c r="G133" s="45"/>
    </row>
    <row r="134" spans="1:7">
      <c r="A134" s="35">
        <v>5</v>
      </c>
      <c r="B134" s="22" t="s">
        <v>192</v>
      </c>
      <c r="C134" s="9" t="s">
        <v>137</v>
      </c>
      <c r="D134" s="9">
        <v>48</v>
      </c>
      <c r="E134" s="14"/>
      <c r="F134" s="11"/>
      <c r="G134" s="45"/>
    </row>
    <row r="135" spans="1:7">
      <c r="A135" s="35">
        <v>6</v>
      </c>
      <c r="B135" s="22" t="s">
        <v>193</v>
      </c>
      <c r="C135" s="9" t="s">
        <v>50</v>
      </c>
      <c r="D135" s="9">
        <v>40</v>
      </c>
      <c r="E135" s="14"/>
      <c r="F135" s="11"/>
      <c r="G135" s="45"/>
    </row>
    <row r="136" spans="1:7">
      <c r="A136" s="35">
        <v>7</v>
      </c>
      <c r="B136" s="22" t="s">
        <v>194</v>
      </c>
      <c r="C136" s="9" t="s">
        <v>50</v>
      </c>
      <c r="D136" s="9">
        <v>40</v>
      </c>
      <c r="E136" s="14"/>
      <c r="F136" s="11"/>
      <c r="G136" s="45"/>
    </row>
    <row r="137" spans="1:7">
      <c r="A137" s="35">
        <v>8</v>
      </c>
      <c r="B137" s="22" t="s">
        <v>128</v>
      </c>
      <c r="C137" s="9" t="s">
        <v>137</v>
      </c>
      <c r="D137" s="9">
        <v>15</v>
      </c>
      <c r="E137" s="14">
        <v>70</v>
      </c>
      <c r="F137" s="11">
        <f t="shared" si="5"/>
        <v>1050</v>
      </c>
      <c r="G137" s="32"/>
    </row>
    <row r="138" spans="1:7">
      <c r="A138" s="35">
        <v>9</v>
      </c>
      <c r="B138" s="22" t="s">
        <v>129</v>
      </c>
      <c r="C138" s="9" t="s">
        <v>137</v>
      </c>
      <c r="D138" s="9">
        <v>15</v>
      </c>
      <c r="E138" s="14">
        <v>50</v>
      </c>
      <c r="F138" s="11">
        <f t="shared" si="5"/>
        <v>750</v>
      </c>
      <c r="G138" s="32"/>
    </row>
    <row r="139" spans="1:7">
      <c r="A139" s="35">
        <v>10</v>
      </c>
      <c r="B139" s="22" t="s">
        <v>141</v>
      </c>
      <c r="C139" s="9" t="s">
        <v>137</v>
      </c>
      <c r="D139" s="9">
        <v>15</v>
      </c>
      <c r="E139" s="14">
        <v>400</v>
      </c>
      <c r="F139" s="11">
        <f t="shared" si="5"/>
        <v>6000</v>
      </c>
      <c r="G139" s="32"/>
    </row>
    <row r="140" spans="1:7">
      <c r="A140" s="35">
        <v>11</v>
      </c>
      <c r="B140" s="22" t="s">
        <v>140</v>
      </c>
      <c r="C140" s="9" t="s">
        <v>137</v>
      </c>
      <c r="D140" s="9">
        <v>15</v>
      </c>
      <c r="E140" s="14">
        <v>300</v>
      </c>
      <c r="F140" s="11">
        <f t="shared" si="5"/>
        <v>4500</v>
      </c>
      <c r="G140" s="32"/>
    </row>
    <row r="141" spans="1:7">
      <c r="A141" s="35">
        <v>12</v>
      </c>
      <c r="B141" s="22" t="s">
        <v>139</v>
      </c>
      <c r="C141" s="9" t="s">
        <v>137</v>
      </c>
      <c r="D141" s="9">
        <v>15</v>
      </c>
      <c r="E141" s="14">
        <v>250</v>
      </c>
      <c r="F141" s="11">
        <f t="shared" si="5"/>
        <v>3750</v>
      </c>
      <c r="G141" s="32"/>
    </row>
    <row r="142" spans="1:7">
      <c r="A142" s="35">
        <v>13</v>
      </c>
      <c r="B142" s="22" t="s">
        <v>130</v>
      </c>
      <c r="C142" s="9" t="s">
        <v>137</v>
      </c>
      <c r="D142" s="9">
        <v>12</v>
      </c>
      <c r="E142" s="14">
        <v>400</v>
      </c>
      <c r="F142" s="11">
        <f t="shared" si="5"/>
        <v>4800</v>
      </c>
      <c r="G142" s="32"/>
    </row>
    <row r="143" spans="1:7">
      <c r="A143" s="35">
        <v>14</v>
      </c>
      <c r="B143" s="22" t="s">
        <v>131</v>
      </c>
      <c r="C143" s="9" t="s">
        <v>137</v>
      </c>
      <c r="D143" s="9">
        <v>24</v>
      </c>
      <c r="E143" s="14">
        <v>300</v>
      </c>
      <c r="F143" s="11">
        <f t="shared" si="5"/>
        <v>7200</v>
      </c>
      <c r="G143" s="32"/>
    </row>
    <row r="144" spans="1:7">
      <c r="A144" s="35">
        <v>15</v>
      </c>
      <c r="B144" s="22" t="s">
        <v>132</v>
      </c>
      <c r="C144" s="9" t="s">
        <v>137</v>
      </c>
      <c r="D144" s="9">
        <v>100</v>
      </c>
      <c r="E144" s="14">
        <v>30</v>
      </c>
      <c r="F144" s="11">
        <f t="shared" si="5"/>
        <v>3000</v>
      </c>
      <c r="G144" s="32"/>
    </row>
    <row r="145" spans="1:7">
      <c r="A145" s="35">
        <v>16</v>
      </c>
      <c r="B145" s="22" t="s">
        <v>133</v>
      </c>
      <c r="C145" s="9" t="s">
        <v>137</v>
      </c>
      <c r="D145" s="9">
        <v>15</v>
      </c>
      <c r="E145" s="14">
        <v>130</v>
      </c>
      <c r="F145" s="11">
        <f t="shared" si="5"/>
        <v>1950</v>
      </c>
      <c r="G145" s="32"/>
    </row>
    <row r="146" spans="1:7">
      <c r="A146" s="35">
        <v>17</v>
      </c>
      <c r="B146" s="22" t="s">
        <v>131</v>
      </c>
      <c r="C146" s="9" t="s">
        <v>137</v>
      </c>
      <c r="D146" s="9">
        <v>16</v>
      </c>
      <c r="E146" s="14">
        <v>150</v>
      </c>
      <c r="F146" s="11">
        <f t="shared" si="5"/>
        <v>2400</v>
      </c>
      <c r="G146" s="32"/>
    </row>
    <row r="147" spans="1:7">
      <c r="A147" s="35">
        <v>18</v>
      </c>
      <c r="B147" s="22" t="s">
        <v>130</v>
      </c>
      <c r="C147" s="9" t="s">
        <v>137</v>
      </c>
      <c r="D147" s="9">
        <v>13</v>
      </c>
      <c r="E147" s="14">
        <v>200</v>
      </c>
      <c r="F147" s="11">
        <f t="shared" si="5"/>
        <v>2600</v>
      </c>
      <c r="G147" s="32"/>
    </row>
    <row r="148" spans="1:7">
      <c r="A148" s="35">
        <v>19</v>
      </c>
      <c r="B148" s="22" t="s">
        <v>134</v>
      </c>
      <c r="C148" s="9" t="s">
        <v>137</v>
      </c>
      <c r="D148" s="9">
        <v>12</v>
      </c>
      <c r="E148" s="14">
        <v>150</v>
      </c>
      <c r="F148" s="11">
        <f t="shared" si="5"/>
        <v>1800</v>
      </c>
      <c r="G148" s="32"/>
    </row>
    <row r="149" spans="1:7">
      <c r="A149" s="35">
        <v>20</v>
      </c>
      <c r="B149" s="22" t="s">
        <v>135</v>
      </c>
      <c r="C149" s="9" t="s">
        <v>137</v>
      </c>
      <c r="D149" s="9">
        <v>12</v>
      </c>
      <c r="E149" s="14">
        <v>130</v>
      </c>
      <c r="F149" s="11">
        <f t="shared" si="5"/>
        <v>1560</v>
      </c>
      <c r="G149" s="32"/>
    </row>
    <row r="150" spans="1:7">
      <c r="A150" s="35">
        <v>21</v>
      </c>
      <c r="B150" s="22" t="s">
        <v>136</v>
      </c>
      <c r="C150" s="9" t="s">
        <v>137</v>
      </c>
      <c r="D150" s="9">
        <v>12</v>
      </c>
      <c r="E150" s="14">
        <v>120</v>
      </c>
      <c r="F150" s="11">
        <f t="shared" si="5"/>
        <v>1440</v>
      </c>
      <c r="G150" s="32"/>
    </row>
    <row r="151" spans="1:7" ht="60">
      <c r="A151" s="35">
        <v>22</v>
      </c>
      <c r="B151" s="19" t="s">
        <v>195</v>
      </c>
      <c r="C151" s="9" t="s">
        <v>50</v>
      </c>
      <c r="D151" s="9">
        <v>3</v>
      </c>
      <c r="E151" s="15">
        <v>75000</v>
      </c>
      <c r="F151" s="11">
        <f t="shared" si="5"/>
        <v>225000</v>
      </c>
      <c r="G151" s="36"/>
    </row>
    <row r="152" spans="1:7">
      <c r="A152" s="35">
        <v>23</v>
      </c>
      <c r="B152" s="7" t="s">
        <v>196</v>
      </c>
      <c r="C152" s="9" t="s">
        <v>50</v>
      </c>
      <c r="D152" s="9">
        <v>1</v>
      </c>
      <c r="E152" s="15">
        <v>45000</v>
      </c>
      <c r="F152" s="11">
        <f t="shared" si="5"/>
        <v>45000</v>
      </c>
      <c r="G152" s="36"/>
    </row>
    <row r="153" spans="1:7">
      <c r="A153" s="35">
        <v>24</v>
      </c>
      <c r="B153" s="7" t="s">
        <v>197</v>
      </c>
      <c r="C153" s="9" t="s">
        <v>50</v>
      </c>
      <c r="D153" s="9">
        <v>1</v>
      </c>
      <c r="E153" s="15">
        <v>45000</v>
      </c>
      <c r="F153" s="11">
        <f t="shared" si="5"/>
        <v>45000</v>
      </c>
      <c r="G153" s="36"/>
    </row>
    <row r="154" spans="1:7">
      <c r="A154" s="35">
        <v>25</v>
      </c>
      <c r="B154" s="7" t="s">
        <v>198</v>
      </c>
      <c r="C154" s="9" t="s">
        <v>50</v>
      </c>
      <c r="D154" s="9">
        <v>3</v>
      </c>
      <c r="E154" s="15">
        <v>15000</v>
      </c>
      <c r="F154" s="11">
        <f t="shared" si="5"/>
        <v>45000</v>
      </c>
      <c r="G154" s="36"/>
    </row>
    <row r="155" spans="1:7">
      <c r="A155" s="35">
        <v>26</v>
      </c>
      <c r="B155" s="7" t="s">
        <v>199</v>
      </c>
      <c r="C155" s="9" t="s">
        <v>50</v>
      </c>
      <c r="D155" s="9">
        <v>1</v>
      </c>
      <c r="E155" s="15">
        <v>9000</v>
      </c>
      <c r="F155" s="11">
        <f t="shared" si="5"/>
        <v>9000</v>
      </c>
      <c r="G155" s="36"/>
    </row>
    <row r="156" spans="1:7">
      <c r="A156" s="35">
        <v>27</v>
      </c>
      <c r="B156" s="7" t="s">
        <v>29</v>
      </c>
      <c r="C156" s="9" t="s">
        <v>50</v>
      </c>
      <c r="D156" s="9">
        <v>3</v>
      </c>
      <c r="E156" s="15">
        <v>50000</v>
      </c>
      <c r="F156" s="11">
        <f>D156*E156</f>
        <v>150000</v>
      </c>
      <c r="G156" s="36"/>
    </row>
    <row r="157" spans="1:7">
      <c r="A157" s="35">
        <v>28</v>
      </c>
      <c r="B157" s="7" t="s">
        <v>142</v>
      </c>
      <c r="C157" s="9" t="s">
        <v>50</v>
      </c>
      <c r="D157" s="9">
        <v>3</v>
      </c>
      <c r="E157" s="15">
        <v>3000</v>
      </c>
      <c r="F157" s="11">
        <f>D157*E157</f>
        <v>9000</v>
      </c>
      <c r="G157" s="36"/>
    </row>
    <row r="158" spans="1:7" ht="45">
      <c r="A158" s="35">
        <v>29</v>
      </c>
      <c r="B158" s="19" t="s">
        <v>200</v>
      </c>
      <c r="C158" s="9" t="s">
        <v>50</v>
      </c>
      <c r="D158" s="9">
        <v>6</v>
      </c>
      <c r="E158" s="15">
        <v>25000</v>
      </c>
      <c r="F158" s="11">
        <f t="shared" si="5"/>
        <v>150000</v>
      </c>
      <c r="G158" s="36"/>
    </row>
    <row r="159" spans="1:7" ht="191.25" customHeight="1">
      <c r="A159" s="35">
        <v>30</v>
      </c>
      <c r="B159" s="19" t="s">
        <v>203</v>
      </c>
      <c r="C159" s="9" t="s">
        <v>137</v>
      </c>
      <c r="D159" s="9" t="s">
        <v>201</v>
      </c>
      <c r="E159" s="15"/>
      <c r="F159" s="11">
        <v>600000</v>
      </c>
      <c r="G159" s="36"/>
    </row>
    <row r="160" spans="1:7">
      <c r="A160" s="35">
        <v>31</v>
      </c>
      <c r="B160" s="7" t="s">
        <v>202</v>
      </c>
      <c r="C160" s="9" t="s">
        <v>50</v>
      </c>
      <c r="D160" s="9">
        <v>40</v>
      </c>
      <c r="E160" s="15">
        <v>25000</v>
      </c>
      <c r="F160" s="11">
        <f t="shared" si="5"/>
        <v>1000000</v>
      </c>
      <c r="G160" s="36"/>
    </row>
    <row r="161" spans="1:10">
      <c r="A161" s="35">
        <v>32</v>
      </c>
      <c r="B161" s="7" t="s">
        <v>204</v>
      </c>
      <c r="C161" s="9" t="s">
        <v>50</v>
      </c>
      <c r="D161" s="9">
        <v>40</v>
      </c>
      <c r="E161" s="15"/>
      <c r="F161" s="11"/>
      <c r="G161" s="36"/>
    </row>
    <row r="162" spans="1:10">
      <c r="A162" s="35">
        <v>33</v>
      </c>
      <c r="B162" s="7" t="s">
        <v>28</v>
      </c>
      <c r="C162" s="9" t="s">
        <v>50</v>
      </c>
      <c r="D162" s="9">
        <v>3</v>
      </c>
      <c r="E162" s="15">
        <v>25000</v>
      </c>
      <c r="F162" s="11">
        <f t="shared" ref="F162" si="6">D162*E162</f>
        <v>75000</v>
      </c>
      <c r="G162" s="36"/>
    </row>
    <row r="163" spans="1:10">
      <c r="A163" s="35">
        <v>34</v>
      </c>
      <c r="B163" s="7" t="s">
        <v>30</v>
      </c>
      <c r="C163" s="9" t="s">
        <v>50</v>
      </c>
      <c r="D163" s="9">
        <v>3</v>
      </c>
      <c r="E163" s="15">
        <v>25000</v>
      </c>
      <c r="F163" s="11">
        <f t="shared" si="5"/>
        <v>75000</v>
      </c>
      <c r="G163" s="36"/>
    </row>
    <row r="164" spans="1:10">
      <c r="A164" s="35">
        <v>35</v>
      </c>
      <c r="B164" s="7" t="s">
        <v>31</v>
      </c>
      <c r="C164" s="9" t="s">
        <v>50</v>
      </c>
      <c r="D164" s="9">
        <v>25</v>
      </c>
      <c r="E164" s="15">
        <v>6000</v>
      </c>
      <c r="F164" s="11">
        <f t="shared" si="5"/>
        <v>150000</v>
      </c>
      <c r="G164" s="37"/>
    </row>
    <row r="165" spans="1:10">
      <c r="A165" s="61" t="s">
        <v>32</v>
      </c>
      <c r="B165" s="55"/>
      <c r="C165" s="55"/>
      <c r="D165" s="55"/>
      <c r="E165" s="56"/>
      <c r="F165" s="23">
        <v>650000</v>
      </c>
      <c r="G165" s="48" t="s">
        <v>158</v>
      </c>
      <c r="J165">
        <v>35</v>
      </c>
    </row>
    <row r="166" spans="1:10">
      <c r="A166" s="62"/>
      <c r="B166" s="59"/>
      <c r="C166" s="59"/>
      <c r="D166" s="59"/>
      <c r="E166" s="60"/>
      <c r="F166" s="23">
        <f>SUM(F167:F173)</f>
        <v>652050</v>
      </c>
      <c r="G166" s="49"/>
    </row>
    <row r="167" spans="1:10">
      <c r="A167" s="31">
        <v>1</v>
      </c>
      <c r="B167" s="7" t="s">
        <v>143</v>
      </c>
      <c r="C167" s="9" t="s">
        <v>149</v>
      </c>
      <c r="D167" s="9">
        <f>J165*14</f>
        <v>490</v>
      </c>
      <c r="E167" s="15">
        <v>470</v>
      </c>
      <c r="F167" s="11">
        <f>D167*E167</f>
        <v>230300</v>
      </c>
      <c r="G167" s="50"/>
    </row>
    <row r="168" spans="1:10">
      <c r="A168" s="31">
        <v>2</v>
      </c>
      <c r="B168" s="7" t="s">
        <v>144</v>
      </c>
      <c r="C168" s="9" t="s">
        <v>150</v>
      </c>
      <c r="D168" s="9">
        <f>J165*2</f>
        <v>70</v>
      </c>
      <c r="E168" s="15">
        <v>750</v>
      </c>
      <c r="F168" s="11">
        <f t="shared" ref="F168:F173" si="7">D168*E168</f>
        <v>52500</v>
      </c>
      <c r="G168" s="36"/>
    </row>
    <row r="169" spans="1:10">
      <c r="A169" s="31">
        <v>3</v>
      </c>
      <c r="B169" s="7" t="s">
        <v>145</v>
      </c>
      <c r="C169" s="9" t="s">
        <v>50</v>
      </c>
      <c r="D169" s="9">
        <f>J165</f>
        <v>35</v>
      </c>
      <c r="E169" s="15">
        <v>700</v>
      </c>
      <c r="F169" s="11">
        <f t="shared" si="7"/>
        <v>24500</v>
      </c>
      <c r="G169" s="36"/>
    </row>
    <row r="170" spans="1:10">
      <c r="A170" s="31">
        <v>4</v>
      </c>
      <c r="B170" s="7" t="s">
        <v>146</v>
      </c>
      <c r="C170" s="9" t="s">
        <v>151</v>
      </c>
      <c r="D170" s="9">
        <f>J165*8</f>
        <v>280</v>
      </c>
      <c r="E170" s="15">
        <v>800</v>
      </c>
      <c r="F170" s="11">
        <f t="shared" si="7"/>
        <v>224000</v>
      </c>
      <c r="G170" s="36"/>
    </row>
    <row r="171" spans="1:10">
      <c r="A171" s="31">
        <v>5</v>
      </c>
      <c r="B171" s="7" t="s">
        <v>147</v>
      </c>
      <c r="C171" s="9" t="s">
        <v>152</v>
      </c>
      <c r="D171" s="9">
        <f>J165</f>
        <v>35</v>
      </c>
      <c r="E171" s="15">
        <v>1200</v>
      </c>
      <c r="F171" s="11">
        <f t="shared" si="7"/>
        <v>42000</v>
      </c>
      <c r="G171" s="36"/>
    </row>
    <row r="172" spans="1:10">
      <c r="A172" s="31">
        <v>6</v>
      </c>
      <c r="B172" s="7" t="s">
        <v>148</v>
      </c>
      <c r="C172" s="9" t="s">
        <v>153</v>
      </c>
      <c r="D172" s="9">
        <f>J165</f>
        <v>35</v>
      </c>
      <c r="E172" s="15">
        <v>2000</v>
      </c>
      <c r="F172" s="11">
        <f t="shared" si="7"/>
        <v>70000</v>
      </c>
      <c r="G172" s="36"/>
    </row>
    <row r="173" spans="1:10">
      <c r="A173" s="31">
        <v>7</v>
      </c>
      <c r="B173" s="7" t="s">
        <v>33</v>
      </c>
      <c r="C173" s="9" t="s">
        <v>153</v>
      </c>
      <c r="D173" s="9">
        <f>J165</f>
        <v>35</v>
      </c>
      <c r="E173" s="15">
        <v>250</v>
      </c>
      <c r="F173" s="11">
        <f t="shared" si="7"/>
        <v>8750</v>
      </c>
      <c r="G173" s="37"/>
    </row>
    <row r="174" spans="1:10" ht="21.95" customHeight="1">
      <c r="A174" s="61" t="s">
        <v>34</v>
      </c>
      <c r="B174" s="55"/>
      <c r="C174" s="55"/>
      <c r="D174" s="55"/>
      <c r="E174" s="56"/>
      <c r="F174" s="23">
        <v>450000</v>
      </c>
      <c r="G174" s="46" t="s">
        <v>158</v>
      </c>
    </row>
    <row r="175" spans="1:10" ht="21.95" customHeight="1">
      <c r="A175" s="62"/>
      <c r="B175" s="59"/>
      <c r="C175" s="59"/>
      <c r="D175" s="59"/>
      <c r="E175" s="60"/>
      <c r="F175" s="23">
        <f>SUM(F176:F184)</f>
        <v>449000</v>
      </c>
      <c r="G175" s="47"/>
    </row>
    <row r="176" spans="1:10" ht="21.95" customHeight="1">
      <c r="A176" s="31">
        <v>1</v>
      </c>
      <c r="B176" s="7" t="s">
        <v>205</v>
      </c>
      <c r="C176" s="9" t="s">
        <v>50</v>
      </c>
      <c r="D176" s="6">
        <v>24</v>
      </c>
      <c r="E176" s="15">
        <v>3500</v>
      </c>
      <c r="F176" s="11">
        <f t="shared" ref="F176:F184" si="8">D176*E176</f>
        <v>84000</v>
      </c>
      <c r="G176" s="47"/>
    </row>
    <row r="177" spans="1:7">
      <c r="A177" s="31">
        <v>2</v>
      </c>
      <c r="B177" s="7" t="s">
        <v>206</v>
      </c>
      <c r="C177" s="9" t="s">
        <v>50</v>
      </c>
      <c r="D177" s="6">
        <v>24</v>
      </c>
      <c r="E177" s="15">
        <v>3000</v>
      </c>
      <c r="F177" s="11">
        <f t="shared" si="8"/>
        <v>72000</v>
      </c>
      <c r="G177" s="36"/>
    </row>
    <row r="178" spans="1:7">
      <c r="A178" s="31">
        <v>3</v>
      </c>
      <c r="B178" s="7" t="s">
        <v>207</v>
      </c>
      <c r="C178" s="9" t="s">
        <v>50</v>
      </c>
      <c r="D178" s="6">
        <v>17</v>
      </c>
      <c r="E178" s="15">
        <v>4000</v>
      </c>
      <c r="F178" s="11">
        <f t="shared" si="8"/>
        <v>68000</v>
      </c>
      <c r="G178" s="36"/>
    </row>
    <row r="179" spans="1:7">
      <c r="A179" s="31">
        <v>4</v>
      </c>
      <c r="B179" s="7" t="s">
        <v>208</v>
      </c>
      <c r="C179" s="9" t="s">
        <v>50</v>
      </c>
      <c r="D179" s="6">
        <v>20</v>
      </c>
      <c r="E179" s="15">
        <v>3000</v>
      </c>
      <c r="F179" s="11">
        <f t="shared" si="8"/>
        <v>60000</v>
      </c>
      <c r="G179" s="36"/>
    </row>
    <row r="180" spans="1:7">
      <c r="A180" s="31">
        <v>5</v>
      </c>
      <c r="B180" s="7" t="s">
        <v>209</v>
      </c>
      <c r="C180" s="9" t="s">
        <v>50</v>
      </c>
      <c r="D180" s="6">
        <v>24</v>
      </c>
      <c r="E180" s="15">
        <v>2000</v>
      </c>
      <c r="F180" s="11">
        <f t="shared" si="8"/>
        <v>48000</v>
      </c>
      <c r="G180" s="36"/>
    </row>
    <row r="181" spans="1:7">
      <c r="A181" s="31">
        <v>6</v>
      </c>
      <c r="B181" s="7" t="s">
        <v>35</v>
      </c>
      <c r="C181" s="9" t="s">
        <v>50</v>
      </c>
      <c r="D181" s="6">
        <v>48</v>
      </c>
      <c r="E181" s="15">
        <v>1500</v>
      </c>
      <c r="F181" s="11">
        <f t="shared" si="8"/>
        <v>72000</v>
      </c>
      <c r="G181" s="36"/>
    </row>
    <row r="182" spans="1:7">
      <c r="A182" s="31">
        <v>7</v>
      </c>
      <c r="B182" s="7" t="s">
        <v>36</v>
      </c>
      <c r="C182" s="9" t="s">
        <v>50</v>
      </c>
      <c r="D182" s="6">
        <v>24</v>
      </c>
      <c r="E182" s="15">
        <v>350</v>
      </c>
      <c r="F182" s="11">
        <f t="shared" si="8"/>
        <v>8400</v>
      </c>
      <c r="G182" s="36"/>
    </row>
    <row r="183" spans="1:7">
      <c r="A183" s="31">
        <v>8</v>
      </c>
      <c r="B183" s="7" t="s">
        <v>37</v>
      </c>
      <c r="C183" s="9" t="s">
        <v>50</v>
      </c>
      <c r="D183" s="6">
        <v>48</v>
      </c>
      <c r="E183" s="15">
        <v>600</v>
      </c>
      <c r="F183" s="11">
        <f t="shared" si="8"/>
        <v>28800</v>
      </c>
      <c r="G183" s="36"/>
    </row>
    <row r="184" spans="1:7">
      <c r="A184" s="31">
        <v>9</v>
      </c>
      <c r="B184" s="7" t="s">
        <v>38</v>
      </c>
      <c r="C184" s="9" t="s">
        <v>50</v>
      </c>
      <c r="D184" s="6">
        <v>12</v>
      </c>
      <c r="E184" s="15">
        <v>650</v>
      </c>
      <c r="F184" s="11">
        <f t="shared" si="8"/>
        <v>7800</v>
      </c>
      <c r="G184" s="36"/>
    </row>
    <row r="185" spans="1:7">
      <c r="A185" s="53" t="s">
        <v>154</v>
      </c>
      <c r="B185" s="54"/>
      <c r="C185" s="55"/>
      <c r="D185" s="55"/>
      <c r="E185" s="56"/>
      <c r="F185" s="24">
        <v>982000</v>
      </c>
      <c r="G185" s="48" t="s">
        <v>158</v>
      </c>
    </row>
    <row r="186" spans="1:7">
      <c r="A186" s="57"/>
      <c r="B186" s="58"/>
      <c r="C186" s="59"/>
      <c r="D186" s="59"/>
      <c r="E186" s="60"/>
      <c r="F186" s="24">
        <f>SUM(F187:F194)</f>
        <v>983300</v>
      </c>
      <c r="G186" s="47"/>
    </row>
    <row r="187" spans="1:7">
      <c r="A187" s="31">
        <v>1</v>
      </c>
      <c r="B187" s="7" t="s">
        <v>39</v>
      </c>
      <c r="C187" s="9" t="s">
        <v>50</v>
      </c>
      <c r="D187" s="9">
        <v>15</v>
      </c>
      <c r="E187" s="15">
        <v>16400</v>
      </c>
      <c r="F187" s="25">
        <f t="shared" ref="F187:F194" si="9">D187*E187</f>
        <v>246000</v>
      </c>
      <c r="G187" s="47"/>
    </row>
    <row r="188" spans="1:7">
      <c r="A188" s="31">
        <v>2</v>
      </c>
      <c r="B188" s="7" t="s">
        <v>210</v>
      </c>
      <c r="C188" s="9" t="s">
        <v>50</v>
      </c>
      <c r="D188" s="9">
        <v>15</v>
      </c>
      <c r="E188" s="15">
        <v>6300</v>
      </c>
      <c r="F188" s="25">
        <f t="shared" si="9"/>
        <v>94500</v>
      </c>
      <c r="G188" s="38"/>
    </row>
    <row r="189" spans="1:7">
      <c r="A189" s="31">
        <v>3</v>
      </c>
      <c r="B189" s="7" t="s">
        <v>40</v>
      </c>
      <c r="C189" s="9" t="s">
        <v>50</v>
      </c>
      <c r="D189" s="9">
        <v>12</v>
      </c>
      <c r="E189" s="15">
        <v>3500</v>
      </c>
      <c r="F189" s="25">
        <f t="shared" si="9"/>
        <v>42000</v>
      </c>
      <c r="G189" s="38"/>
    </row>
    <row r="190" spans="1:7">
      <c r="A190" s="31">
        <v>4</v>
      </c>
      <c r="B190" s="7" t="s">
        <v>211</v>
      </c>
      <c r="C190" s="9" t="s">
        <v>50</v>
      </c>
      <c r="D190" s="9">
        <v>12</v>
      </c>
      <c r="E190" s="15">
        <v>6000</v>
      </c>
      <c r="F190" s="25">
        <f t="shared" si="9"/>
        <v>72000</v>
      </c>
      <c r="G190" s="38"/>
    </row>
    <row r="191" spans="1:7">
      <c r="A191" s="31">
        <v>5</v>
      </c>
      <c r="B191" s="7" t="s">
        <v>41</v>
      </c>
      <c r="C191" s="9" t="s">
        <v>50</v>
      </c>
      <c r="D191" s="9">
        <v>15</v>
      </c>
      <c r="E191" s="15">
        <v>16000</v>
      </c>
      <c r="F191" s="25">
        <f t="shared" si="9"/>
        <v>240000</v>
      </c>
      <c r="G191" s="38"/>
    </row>
    <row r="192" spans="1:7">
      <c r="A192" s="31">
        <v>6</v>
      </c>
      <c r="B192" s="7" t="s">
        <v>212</v>
      </c>
      <c r="C192" s="9" t="s">
        <v>50</v>
      </c>
      <c r="D192" s="9">
        <v>15</v>
      </c>
      <c r="E192" s="15">
        <v>4000</v>
      </c>
      <c r="F192" s="25">
        <f t="shared" si="9"/>
        <v>60000</v>
      </c>
      <c r="G192" s="38"/>
    </row>
    <row r="193" spans="1:7">
      <c r="A193" s="31">
        <v>7</v>
      </c>
      <c r="B193" s="7" t="s">
        <v>42</v>
      </c>
      <c r="C193" s="9" t="s">
        <v>50</v>
      </c>
      <c r="D193" s="9">
        <v>24</v>
      </c>
      <c r="E193" s="15">
        <v>1200</v>
      </c>
      <c r="F193" s="25">
        <f t="shared" si="9"/>
        <v>28800</v>
      </c>
      <c r="G193" s="38"/>
    </row>
    <row r="194" spans="1:7" ht="15.75" thickBot="1">
      <c r="A194" s="39">
        <v>8</v>
      </c>
      <c r="B194" s="40" t="s">
        <v>43</v>
      </c>
      <c r="C194" s="41" t="s">
        <v>50</v>
      </c>
      <c r="D194" s="41">
        <v>10</v>
      </c>
      <c r="E194" s="42">
        <v>20000</v>
      </c>
      <c r="F194" s="43">
        <f t="shared" si="9"/>
        <v>200000</v>
      </c>
      <c r="G194" s="44"/>
    </row>
  </sheetData>
  <mergeCells count="20">
    <mergeCell ref="G27:G28"/>
    <mergeCell ref="A27:E28"/>
    <mergeCell ref="A4:E5"/>
    <mergeCell ref="G130:G132"/>
    <mergeCell ref="G174:G176"/>
    <mergeCell ref="G165:G167"/>
    <mergeCell ref="G185:G187"/>
    <mergeCell ref="A1:G1"/>
    <mergeCell ref="A185:E186"/>
    <mergeCell ref="A174:E175"/>
    <mergeCell ref="A165:E166"/>
    <mergeCell ref="G84:G85"/>
    <mergeCell ref="G127:G128"/>
    <mergeCell ref="A127:E128"/>
    <mergeCell ref="A84:E85"/>
    <mergeCell ref="G42:G43"/>
    <mergeCell ref="G51:G52"/>
    <mergeCell ref="A51:E52"/>
    <mergeCell ref="A42:E43"/>
    <mergeCell ref="G4:G5"/>
  </mergeCells>
  <printOptions horizontalCentered="1"/>
  <pageMargins left="0.45" right="0.45" top="0.5" bottom="0.5" header="0.3" footer="0.3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Tender</vt:lpstr>
      <vt:lpstr>Tender!Print_Area</vt:lpstr>
      <vt:lpstr>Tender!Print_Titles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Jamil Ahmed</dc:creator>
  <cp:lastModifiedBy>syed</cp:lastModifiedBy>
  <cp:lastPrinted>2016-03-21T18:37:24Z</cp:lastPrinted>
  <dcterms:created xsi:type="dcterms:W3CDTF">2016-03-21T15:54:32Z</dcterms:created>
  <dcterms:modified xsi:type="dcterms:W3CDTF">2016-03-22T07:07:47Z</dcterms:modified>
</cp:coreProperties>
</file>