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2 (2)" sheetId="9" r:id="rId8"/>
    <sheet name="Sheet8" sheetId="8" r:id="rId9"/>
  </sheets>
  <definedNames>
    <definedName name="_xlnm.Print_Titles" localSheetId="0">Sheet1!$5:$5</definedName>
    <definedName name="_xlnm.Print_Titles" localSheetId="1">Sheet2!$6:$6</definedName>
    <definedName name="_xlnm.Print_Titles" localSheetId="7">'Sheet2 (2)'!$6:$6</definedName>
  </definedNames>
  <calcPr calcId="124519"/>
</workbook>
</file>

<file path=xl/calcChain.xml><?xml version="1.0" encoding="utf-8"?>
<calcChain xmlns="http://schemas.openxmlformats.org/spreadsheetml/2006/main">
  <c r="H14" i="9"/>
  <c r="G14"/>
  <c r="F14"/>
  <c r="C14"/>
  <c r="H11"/>
  <c r="H10"/>
  <c r="H9"/>
  <c r="H8"/>
  <c r="D64" i="2"/>
  <c r="E59"/>
  <c r="D54"/>
  <c r="D52"/>
  <c r="D48"/>
  <c r="D47"/>
  <c r="D24"/>
  <c r="D13" l="1"/>
  <c r="J62" i="1"/>
  <c r="J38"/>
  <c r="J66" l="1"/>
  <c r="J70"/>
  <c r="J58"/>
  <c r="J54" l="1"/>
  <c r="J50" l="1"/>
  <c r="J44"/>
  <c r="J41"/>
  <c r="J33"/>
  <c r="J23"/>
  <c r="J14"/>
  <c r="I14"/>
  <c r="H14"/>
  <c r="J28" l="1"/>
  <c r="J18"/>
  <c r="J10" l="1"/>
  <c r="E15" i="5"/>
  <c r="D15"/>
  <c r="C15"/>
  <c r="J73" i="1" l="1"/>
  <c r="D17" i="2"/>
  <c r="D59" s="1"/>
  <c r="E9" i="3" l="1"/>
  <c r="E17" s="1"/>
</calcChain>
</file>

<file path=xl/sharedStrings.xml><?xml version="1.0" encoding="utf-8"?>
<sst xmlns="http://schemas.openxmlformats.org/spreadsheetml/2006/main" count="386" uniqueCount="237">
  <si>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</si>
  <si>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</si>
  <si>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</si>
  <si>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</si>
  <si>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</si>
  <si>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</si>
  <si>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</si>
  <si>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</si>
  <si>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</si>
  <si>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>in the wall or column as required (SINO: 12/P-N0: 2)</t>
  </si>
  <si>
    <t>Wiring fsor call bell point with (3/.029) PVC insulated wire in 20mm</t>
  </si>
  <si>
    <t xml:space="preserve">Providing and fixing cercuit breacker 6,10,15,20,30,40,50 &amp; 63 amps </t>
  </si>
  <si>
    <t>(TB-55) on prepared board as required. (SINO: 203, /Page No: 31)</t>
  </si>
  <si>
    <t xml:space="preserve">Construction of Reconstruction &amp; Rehabilitation of Integrated </t>
  </si>
  <si>
    <t>Elementary/ Secondary School of District Shaheed Benazirabad</t>
  </si>
  <si>
    <t>2013-14 Programme GGHS Bandhi Taluka Daur (Electric Work)</t>
  </si>
  <si>
    <t>=</t>
  </si>
  <si>
    <t>Points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</si>
  <si>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</si>
  <si>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</si>
  <si>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</si>
  <si>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</si>
  <si>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</si>
  <si>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</si>
  <si>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</si>
  <si>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</si>
  <si>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</si>
  <si>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FINANCIAL  REVIEW</t>
  </si>
  <si>
    <t>Name of work</t>
  </si>
  <si>
    <t>Comonent</t>
  </si>
  <si>
    <t>As per PC-I</t>
  </si>
  <si>
    <t>Amount of Carried 
out Estimate</t>
  </si>
  <si>
    <t>Amount of
 Technical Sanction</t>
  </si>
  <si>
    <t>W/S &amp; S/F</t>
  </si>
  <si>
    <t>Electrification</t>
  </si>
  <si>
    <t>Total</t>
  </si>
  <si>
    <t>Assistant Engineer
 Electrical Education Works 
Shaheed Benazirabad Region</t>
  </si>
  <si>
    <t>Sub-Engineer</t>
  </si>
  <si>
    <t>SUMMARY  OF COST</t>
  </si>
  <si>
    <t>PART  (A) ELECTRICAL WORK</t>
  </si>
  <si>
    <t>Cost of  Schedule Item</t>
  </si>
  <si>
    <t>Rs:</t>
  </si>
  <si>
    <t>Excess/Saving on PC-I 1071980.00 (-) 600400=</t>
  </si>
  <si>
    <t>471580.00  Saving</t>
  </si>
  <si>
    <t>471580.00x100   =</t>
  </si>
  <si>
    <t>43.99% Saving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</si>
  <si>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</si>
  <si>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</si>
  <si>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</si>
  <si>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</si>
  <si>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</si>
  <si>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</si>
  <si>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</si>
  <si>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</si>
  <si>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</si>
  <si>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</si>
  <si>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</si>
  <si>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ELECTRICAL EDUCATION WORKS</t>
  </si>
  <si>
    <t>SHAHEED BENAZIRABAD REGION</t>
  </si>
  <si>
    <t>FUND HEAD</t>
  </si>
  <si>
    <t xml:space="preserve">PROVINCIAL </t>
  </si>
  <si>
    <t>EXECUTIVE ENGINEER EDUCATION WORKS  DIVISION S.B.A THE PROBABLE</t>
  </si>
  <si>
    <t>GBPS Ali Muhammad Mari</t>
  </si>
  <si>
    <t>GGPS Talli</t>
  </si>
  <si>
    <t>GGPS Barri Goth</t>
  </si>
  <si>
    <t>GGPS Soomar Khan Lashari</t>
  </si>
  <si>
    <t xml:space="preserve">                                                                    Assistant Enginne</t>
  </si>
  <si>
    <t xml:space="preserve">                                                            Electrical Education Works</t>
  </si>
  <si>
    <t xml:space="preserve">                                                          Shaheed Benazirabad Region</t>
  </si>
  <si>
    <t>CONSTRUCTION  OF RECONSTRUCTION AND REHABILITATION OF INTIGRATED ELEMENTRY /SECONDARY  SCHOOL DISTRICT SHAHEED BENAZIR ABAD GBPS CAMP No: 02  TALUKA NAWABSHAH (ELECTRIC WORK)</t>
  </si>
  <si>
    <t>Amount of RS: 558400.00</t>
  </si>
  <si>
    <t>Component</t>
  </si>
  <si>
    <t xml:space="preserve">2-7/.044(6mm2) copper conductor 3/4" dia PVC coper  conduit recessed </t>
  </si>
  <si>
    <t>Providing G.Ipipe specia clamps and etc i/c fixing cutting</t>
  </si>
  <si>
    <t>and fitting complete i/c the cost of breacking throhg walls</t>
  </si>
  <si>
    <t>and roof making good etc painting to colour after cleaning</t>
  </si>
  <si>
    <t xml:space="preserve">the pipe etc with whit zink paint with pigment to match </t>
  </si>
  <si>
    <t>(SINO:01/P-14)</t>
  </si>
  <si>
    <t>PART "A"SCHEDULE ITEMS ELECTRICAL</t>
  </si>
  <si>
    <t>Extra Item</t>
  </si>
  <si>
    <t>Name of work:</t>
  </si>
  <si>
    <t>Name of Agency</t>
  </si>
  <si>
    <t>M/S: Tarique Electric Works Government Contractor</t>
  </si>
  <si>
    <t>Estimat ed Cost</t>
  </si>
  <si>
    <t>636,000/=</t>
  </si>
  <si>
    <t>P.Rft</t>
  </si>
  <si>
    <t xml:space="preserve">              Total</t>
  </si>
  <si>
    <t>Assistant Engineer
 Electrical Eduation Works
 Shaheed Benazirabad Region</t>
  </si>
  <si>
    <t>Contractor</t>
  </si>
  <si>
    <t>CERTIFICATE</t>
  </si>
  <si>
    <t>1x52x2.00</t>
  </si>
  <si>
    <t>104.00 Rft</t>
  </si>
  <si>
    <t>Remarks</t>
  </si>
  <si>
    <t>As per Site Requirement</t>
  </si>
  <si>
    <t>Construction/Reconstrution &amp; Rehabilitation of Integrated Elementary/Secondary Schools of District Shaheed Benazirabad</t>
  </si>
  <si>
    <t>at GGHS Bandhi Taluka Daur    ( Electric Work ) ADP NO: 1358</t>
  </si>
  <si>
    <t xml:space="preserve">  Certified that there  is  Extra item is  not  exceed  beyond  the  sanction Estimate</t>
  </si>
  <si>
    <t>(3/4") PVC conduct recessed in the wall or columns as required(SINO: 127/P-15)</t>
  </si>
  <si>
    <t xml:space="preserve">(2-7/.029)        copper      conductor      in    3/4"    dia   PVC conduct </t>
  </si>
  <si>
    <t>in the wall or coumns as required (SINO: 10/P-02)</t>
  </si>
  <si>
    <t xml:space="preserve">Wiring   for   Plug    point    with 1.1.133/.029 PVC insulated wire </t>
  </si>
  <si>
    <t>20mm(3/4") channel patti on surface require(SINO: 130/P-15)</t>
  </si>
  <si>
    <t xml:space="preserve">2-7/.036(6mm2) copper conductor 3/4" dia PVC coper  conduit recessed </t>
  </si>
  <si>
    <t xml:space="preserve">Providing and fixing    Brass pendant lamp  holder (B) ceiling Roase </t>
  </si>
  <si>
    <t xml:space="preserve"> (SINO: 228/P-33)</t>
  </si>
  <si>
    <t xml:space="preserve">Providin and fixing Baklite ceiling Rose with  No terminals  </t>
  </si>
  <si>
    <t xml:space="preserve"> (SINO: 228,P-33)</t>
  </si>
  <si>
    <t xml:space="preserve"> P.No</t>
  </si>
  <si>
    <t>Providing and fixing Circuit breacker 100       amps TP (XE 100 CS)</t>
  </si>
  <si>
    <t>on prepared board as required (SINO: 207/P-No 31)</t>
  </si>
  <si>
    <t>Providing and fixing Circuit breacker 125,150,200  &amp; 225 amps TP (XS-225 NS)</t>
  </si>
  <si>
    <t>on prepared board as required (SINO: 208/P-No 31)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</si>
  <si>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</si>
  <si>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</si>
  <si>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</si>
  <si>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similar jobs on surface (R.A)</t>
  </si>
  <si>
    <t>Construction of Building for Existing Degree College in Sindh 2011-12 Prpgramme 
(First Floor)  (Electrification) Govt: Boys Degree College Qazi Ahmed.</t>
  </si>
  <si>
    <t>(3/4") PVC conduct recessed in the wall or columns as required(SINO: 131/P-15)</t>
  </si>
  <si>
    <t>Providing and fixing Circuit breacker  amps TP setting 250-400 (XS-630 CJ)</t>
  </si>
  <si>
    <t>on prepared board as required (SINO: 209/P-No 31)</t>
  </si>
  <si>
    <t>P/F Pannal Board double shutter to accommodate heavy  duty</t>
  </si>
  <si>
    <t>circuit breacker bush bar i/c painting with enamelled paint and for other</t>
  </si>
  <si>
    <t>and fixing on walls or ceiling etc completed (R.A)</t>
  </si>
  <si>
    <t>P/F 2x40 watts Tube light complete double 2x40 watts 4' long rod chowk</t>
  </si>
  <si>
    <t>starter and putty with philips components i/c necessary Elect Connection</t>
  </si>
  <si>
    <t xml:space="preserve">P/F fancy type fully covered with brassing holder i/c refelector shade </t>
  </si>
  <si>
    <t>suitable for out side etc completed (R.A)</t>
  </si>
  <si>
    <t xml:space="preserve">S/F mix metalic sheet 4 to 8 hole i/c frame and PVC board clip </t>
  </si>
  <si>
    <t>switch etc as required. (R.A)</t>
  </si>
  <si>
    <t>Wiring for inter come system 2 pair cable including all accessories (R.A)</t>
  </si>
  <si>
    <t>NO</t>
  </si>
  <si>
    <t>P/F Energy sever superior quality including fixing on existing  holder</t>
  </si>
  <si>
    <t>etc completed (R.A)</t>
  </si>
  <si>
    <t>S/F A.C power pluk complete with switch socket 3 pin shoe</t>
  </si>
  <si>
    <t xml:space="preserve">unit PVC base fixing on essisting wall made in (Clipisil (Australla)) </t>
  </si>
  <si>
    <t>with cutting same refilling the wall (R&gt;A)</t>
  </si>
  <si>
    <t>Fixing of A.C ceiling regulator on SW board (R.A)</t>
  </si>
  <si>
    <t>Total (B)</t>
  </si>
  <si>
    <t xml:space="preserve">Cosntruction of Building for Existing Degree College in Sindh 2011-12 </t>
  </si>
  <si>
    <t>Programme at Qazi Ahmed (First Floor) (Electrification)</t>
  </si>
  <si>
    <t>Foundation</t>
  </si>
  <si>
    <t>Earth Quake fector</t>
  </si>
  <si>
    <t>Ground Floor</t>
  </si>
  <si>
    <t>Sui Gas</t>
  </si>
  <si>
    <t>First Floor</t>
  </si>
  <si>
    <t>C/Wall</t>
  </si>
  <si>
    <t>Non Schedule Item</t>
  </si>
  <si>
    <t>Pump Room</t>
  </si>
  <si>
    <t>Guard Room</t>
  </si>
  <si>
    <t>P/F 1x40 watts Tube light complete double 1x40 watts 4' long rod chowk</t>
  </si>
  <si>
    <t>2-7/.064(16mm2) copper conductor 3/4"  dia PVC conduit</t>
  </si>
  <si>
    <t>recessed in the wall or columns as  required (SINO: 14/P-2)</t>
  </si>
  <si>
    <t xml:space="preserve">                                                         Total</t>
  </si>
  <si>
    <t xml:space="preserve">                                                         Say</t>
  </si>
  <si>
    <t xml:space="preserve">BUILDING ELECTRICAL </t>
  </si>
  <si>
    <t>NAWABSHAH</t>
  </si>
  <si>
    <t>Errection of A.C Ceiling fans including wiring of down rod with i/1,13,</t>
  </si>
  <si>
    <t>3/.029 PVC wire in fixing on regulator blade canopy etc as required (R.A)</t>
  </si>
  <si>
    <t xml:space="preserve">Providing and fixing Midl steel bar fan clamps 15.8 mm (5/8") dia suitable </t>
  </si>
  <si>
    <t>for RCC roof (R.A)</t>
  </si>
  <si>
    <t>Ground Floor 
Above 20' Height</t>
  </si>
  <si>
    <t>Arrow Grill</t>
  </si>
  <si>
    <t>Steel Gate</t>
  </si>
  <si>
    <t>Under Ground Tank</t>
  </si>
  <si>
    <t>Over Head Tank</t>
  </si>
  <si>
    <t>Electric Motar</t>
  </si>
  <si>
    <t>Bouring</t>
  </si>
  <si>
    <t>Marble for flooring</t>
  </si>
  <si>
    <t>Tiles for L/Block</t>
  </si>
  <si>
    <t>Internal Road(Path)</t>
  </si>
  <si>
    <t>External Drainage &amp; W/S &amp; S/F</t>
  </si>
  <si>
    <t>Face Lifting</t>
  </si>
  <si>
    <t>External Development 15%</t>
  </si>
  <si>
    <t>A) Main Building</t>
  </si>
  <si>
    <t>B) Auditorium Hall</t>
  </si>
  <si>
    <t>C) Compound Wall</t>
  </si>
  <si>
    <t>D ) Service</t>
  </si>
  <si>
    <t>False Ceiling for Aud: &amp; H.M</t>
  </si>
  <si>
    <t>OTHERS</t>
  </si>
  <si>
    <t>Anti Termite</t>
  </si>
  <si>
    <t>Entrance Hall</t>
  </si>
  <si>
    <t>Energtization</t>
  </si>
  <si>
    <t>Sui Gas Charges</t>
  </si>
  <si>
    <t>Electric Charges</t>
  </si>
  <si>
    <t xml:space="preserve">Soil investigation </t>
  </si>
  <si>
    <t>Ext: Drainage &amp; W/S</t>
  </si>
  <si>
    <t>Stepping Arrangment</t>
  </si>
  <si>
    <t>Escalation 5.78%)</t>
  </si>
  <si>
    <t>Say</t>
  </si>
  <si>
    <t>90.081 (M)</t>
  </si>
  <si>
    <t>5.21      (M)</t>
  </si>
  <si>
    <t xml:space="preserve">                                    G.Total</t>
  </si>
  <si>
    <t>95.292 (M)</t>
  </si>
  <si>
    <t>Excess/Saving on PC-I    =   5973896.00 (-)  6447420.00 =   473,524.00 Excess</t>
  </si>
  <si>
    <t xml:space="preserve">                             473524.00x100   =  7.92%  Excess which is within 15% Permissible limit</t>
  </si>
  <si>
    <t>Assistant Engineer
Electrical Education Works 
Shaheed Benazirabad Region</t>
  </si>
  <si>
    <t>sanctioned and</t>
  </si>
  <si>
    <t>expenditure incurred</t>
  </si>
  <si>
    <t xml:space="preserve">Estimate already </t>
  </si>
  <si>
    <t>Estimate under</t>
  </si>
  <si>
    <t xml:space="preserve">submission for </t>
  </si>
  <si>
    <t>Technical sanction.</t>
  </si>
  <si>
    <t>Deman Note Paid</t>
  </si>
  <si>
    <t>to HESCO</t>
  </si>
  <si>
    <t>Amount of Carried 
out  Estimate</t>
  </si>
  <si>
    <t>PC-I Cost</t>
  </si>
  <si>
    <t>Cost of Already  Sanctioned  Estimate</t>
  </si>
  <si>
    <t>Cost of Current Estimate</t>
  </si>
  <si>
    <t>Construction of Building</t>
  </si>
  <si>
    <t xml:space="preserve">of Degree College for </t>
  </si>
  <si>
    <t>Boys Qazi Ahmed</t>
  </si>
  <si>
    <t>Ist Agrement</t>
  </si>
  <si>
    <t>Main Building (Civil)</t>
  </si>
  <si>
    <t>2nd Agrement</t>
  </si>
  <si>
    <t>Admn: Block (Civil)</t>
  </si>
  <si>
    <t>3rd Agrement</t>
  </si>
  <si>
    <t>Elect: (G.Floor)</t>
  </si>
  <si>
    <t>4th Agrement</t>
  </si>
  <si>
    <t>Elect: (F.Floor)</t>
  </si>
  <si>
    <t>for Technical Sanction</t>
  </si>
  <si>
    <t xml:space="preserve">    Total</t>
  </si>
  <si>
    <t xml:space="preserve">Excess/Saving on PC-1 95.292 ( - ) 83.6245 = 11.6675 Saving on over all PC-I </t>
  </si>
  <si>
    <t xml:space="preserve">1-e  </t>
  </si>
  <si>
    <t>11.6675x100 =</t>
  </si>
  <si>
    <t xml:space="preserve">12.24% Saving on PC-1 </t>
  </si>
  <si>
    <t xml:space="preserve">Cosntruction of Building  of Degree College for Boys at Qazi Ahmed District </t>
  </si>
  <si>
    <t xml:space="preserve"> Shaheed  Benazirabad  2011-12 programme  (First Floor) (Electrification)</t>
  </si>
  <si>
    <t xml:space="preserve">Under submition </t>
  </si>
  <si>
    <t>External Electrification</t>
  </si>
  <si>
    <t>Amount of Rs:  50,000,00.00</t>
  </si>
  <si>
    <r>
      <t xml:space="preserve">Construction of Building for Existing Degree College in Sindh 2011-12 Programme (First Floor) (Electrification) at Govt: Boys Degree College Qazi Ahmed Taluka Qazi Ahmed.                                                                </t>
    </r>
    <r>
      <rPr>
        <b/>
        <i/>
        <sz val="11"/>
        <color theme="1"/>
        <rFont val="Arial"/>
        <family val="2"/>
      </rPr>
      <t>(Ground Floor+ First Floor)</t>
    </r>
  </si>
  <si>
    <t>SCHEDULE "B"</t>
  </si>
  <si>
    <t>CONTRACTOR</t>
  </si>
  <si>
    <t>EXECUTIVE ENGINEER
EDUCATION WORKS DIVISION
SHAHEED BENAZIRABAD.</t>
  </si>
  <si>
    <t>Sft</t>
  </si>
  <si>
    <t>P.Sft</t>
  </si>
  <si>
    <t>PART  ( B ) Non -Schedule Items)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</si>
</sst>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4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u/>
      <sz val="14"/>
      <color theme="1"/>
      <name val="Arial"/>
      <family val="2"/>
    </font>
    <font>
      <u/>
      <sz val="18"/>
      <color theme="1"/>
      <name val="Constantia"/>
      <family val="1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8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0" fontId="0" fillId="0" borderId="1" xfId="0" applyBorder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/>
    </xf>
    <xf numFmtId="43" fontId="0" fillId="0" borderId="0" xfId="0" applyNumberFormat="1" applyFill="1" applyBorder="1"/>
    <xf numFmtId="0" fontId="3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43" fontId="0" fillId="0" borderId="5" xfId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8" fillId="0" borderId="0" xfId="2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left"/>
    </xf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 applyAlignment="1">
      <alignment vertical="top"/>
    </xf>
    <xf numFmtId="0" fontId="0" fillId="0" borderId="2" xfId="0" applyBorder="1"/>
    <xf numFmtId="0" fontId="0" fillId="0" borderId="0" xfId="0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3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43" fontId="0" fillId="0" borderId="0" xfId="1" applyFont="1" applyAlignment="1">
      <alignment vertical="top"/>
    </xf>
    <xf numFmtId="43" fontId="0" fillId="0" borderId="0" xfId="1" applyFont="1" applyBorder="1"/>
    <xf numFmtId="43" fontId="0" fillId="0" borderId="0" xfId="1" applyFont="1" applyFill="1" applyBorder="1"/>
    <xf numFmtId="43" fontId="0" fillId="0" borderId="5" xfId="1" applyFont="1" applyFill="1" applyBorder="1"/>
    <xf numFmtId="43" fontId="0" fillId="0" borderId="0" xfId="0" applyNumberFormat="1" applyBorder="1"/>
    <xf numFmtId="43" fontId="0" fillId="0" borderId="0" xfId="1" applyFont="1" applyFill="1" applyBorder="1" applyAlignment="1"/>
    <xf numFmtId="0" fontId="0" fillId="0" borderId="0" xfId="0" applyFont="1" applyBorder="1" applyAlignment="1"/>
    <xf numFmtId="0" fontId="0" fillId="0" borderId="0" xfId="0" applyBorder="1" applyAlignment="1"/>
    <xf numFmtId="0" fontId="0" fillId="0" borderId="0" xfId="0" applyAlignment="1">
      <alignment vertical="top" wrapText="1"/>
    </xf>
    <xf numFmtId="2" fontId="9" fillId="0" borderId="0" xfId="0" applyNumberFormat="1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9" fillId="0" borderId="6" xfId="0" applyFont="1" applyFill="1" applyBorder="1" applyAlignment="1">
      <alignment horizontal="center" vertical="center"/>
    </xf>
    <xf numFmtId="0" fontId="13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/>
    <xf numFmtId="43" fontId="11" fillId="0" borderId="0" xfId="1" applyFont="1"/>
    <xf numFmtId="0" fontId="11" fillId="0" borderId="0" xfId="0" applyFont="1" applyAlignment="1"/>
    <xf numFmtId="0" fontId="11" fillId="0" borderId="0" xfId="0" applyFont="1" applyAlignment="1">
      <alignment horizontal="center" vertical="top" wrapText="1"/>
    </xf>
    <xf numFmtId="2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vertical="top"/>
    </xf>
    <xf numFmtId="0" fontId="18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11</xdr:row>
      <xdr:rowOff>38100</xdr:rowOff>
    </xdr:from>
    <xdr:to>
      <xdr:col>4</xdr:col>
      <xdr:colOff>304800</xdr:colOff>
      <xdr:row>54</xdr:row>
      <xdr:rowOff>47625</xdr:rowOff>
    </xdr:to>
    <xdr:sp macro="" textlink="">
      <xdr:nvSpPr>
        <xdr:cNvPr id="2" name="Right Brace 1"/>
        <xdr:cNvSpPr/>
      </xdr:nvSpPr>
      <xdr:spPr>
        <a:xfrm>
          <a:off x="4114800" y="2505075"/>
          <a:ext cx="600075" cy="78200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8</xdr:row>
      <xdr:rowOff>38100</xdr:rowOff>
    </xdr:from>
    <xdr:to>
      <xdr:col>4</xdr:col>
      <xdr:colOff>247650</xdr:colOff>
      <xdr:row>12</xdr:row>
      <xdr:rowOff>95250</xdr:rowOff>
    </xdr:to>
    <xdr:sp macro="" textlink="">
      <xdr:nvSpPr>
        <xdr:cNvPr id="3" name="Right Brace 2"/>
        <xdr:cNvSpPr/>
      </xdr:nvSpPr>
      <xdr:spPr>
        <a:xfrm>
          <a:off x="4648200" y="1885950"/>
          <a:ext cx="238125" cy="819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8"/>
  <sheetViews>
    <sheetView tabSelected="1" topLeftCell="A65" workbookViewId="0">
      <selection activeCell="B74" sqref="B74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101" t="s">
        <v>231</v>
      </c>
      <c r="B1" s="101"/>
      <c r="C1" s="101"/>
      <c r="D1" s="101"/>
      <c r="E1" s="101"/>
      <c r="F1" s="101"/>
      <c r="G1" s="101"/>
      <c r="H1" s="101"/>
      <c r="I1" s="101"/>
      <c r="J1" s="101"/>
      <c r="K1" s="7"/>
    </row>
    <row r="2" spans="1:11" ht="7.5" customHeight="1"/>
    <row r="3" spans="1:11" ht="33" customHeight="1">
      <c r="B3" s="49" t="s">
        <v>0</v>
      </c>
      <c r="C3" s="103" t="s">
        <v>116</v>
      </c>
      <c r="D3" s="104"/>
      <c r="E3" s="104"/>
      <c r="F3" s="104"/>
      <c r="G3" s="104"/>
      <c r="H3" s="104"/>
      <c r="I3" s="104"/>
      <c r="J3" s="104"/>
    </row>
    <row r="4" spans="1:11" ht="6" customHeight="1"/>
    <row r="5" spans="1:11" ht="23.25" customHeight="1">
      <c r="A5" s="3" t="s">
        <v>1</v>
      </c>
      <c r="B5" s="97" t="s">
        <v>2</v>
      </c>
      <c r="C5" s="97"/>
      <c r="D5" s="98" t="s">
        <v>3</v>
      </c>
      <c r="E5" s="99"/>
      <c r="F5" s="100"/>
      <c r="G5" s="3" t="s">
        <v>4</v>
      </c>
      <c r="H5" s="3" t="s">
        <v>5</v>
      </c>
      <c r="I5" s="98" t="s">
        <v>6</v>
      </c>
      <c r="J5" s="100"/>
    </row>
    <row r="6" spans="1:11" ht="17.100000000000001" customHeight="1">
      <c r="B6" s="4" t="s">
        <v>78</v>
      </c>
    </row>
    <row r="7" spans="1:11" ht="17.100000000000001" customHeight="1">
      <c r="A7" s="1">
        <v>1</v>
      </c>
      <c r="B7" t="s">
        <v>7</v>
      </c>
    </row>
    <row r="8" spans="1:11" ht="17.100000000000001" customHeight="1">
      <c r="A8" s="1"/>
      <c r="B8" t="s">
        <v>97</v>
      </c>
    </row>
    <row r="9" spans="1:11" ht="17.100000000000001" customHeight="1">
      <c r="A9" s="46"/>
    </row>
    <row r="10" spans="1:11" ht="17.100000000000001" customHeight="1">
      <c r="A10" s="1"/>
      <c r="D10" s="50" t="s">
        <v>16</v>
      </c>
      <c r="E10" s="52">
        <v>388</v>
      </c>
      <c r="F10" s="53" t="s">
        <v>17</v>
      </c>
      <c r="G10" s="6">
        <v>1130</v>
      </c>
      <c r="H10" t="s">
        <v>18</v>
      </c>
      <c r="I10" s="6" t="s">
        <v>41</v>
      </c>
      <c r="J10" s="30">
        <f>E10*G10</f>
        <v>438440</v>
      </c>
    </row>
    <row r="11" spans="1:11" ht="17.100000000000001" customHeight="1">
      <c r="A11" s="43">
        <v>2</v>
      </c>
      <c r="B11" t="s">
        <v>100</v>
      </c>
      <c r="J11" s="10"/>
    </row>
    <row r="12" spans="1:11" ht="17.100000000000001" customHeight="1">
      <c r="A12" s="43"/>
      <c r="B12" t="s">
        <v>101</v>
      </c>
      <c r="J12" s="10"/>
    </row>
    <row r="13" spans="1:11" ht="17.100000000000001" customHeight="1">
      <c r="A13" s="43"/>
      <c r="J13" s="10"/>
    </row>
    <row r="14" spans="1:11" ht="17.100000000000001" customHeight="1">
      <c r="A14" s="43"/>
      <c r="E14">
        <v>108</v>
      </c>
      <c r="F14" t="s">
        <v>23</v>
      </c>
      <c r="G14" s="6">
        <v>985</v>
      </c>
      <c r="H14" t="str">
        <f>H10</f>
        <v>P.Point</v>
      </c>
      <c r="I14" s="5" t="str">
        <f>I10</f>
        <v>Rs:</v>
      </c>
      <c r="J14" s="30">
        <f>E14*G14</f>
        <v>106380</v>
      </c>
    </row>
    <row r="15" spans="1:11" ht="17.100000000000001" customHeight="1">
      <c r="A15" s="42">
        <v>2</v>
      </c>
      <c r="B15" t="s">
        <v>10</v>
      </c>
      <c r="J15" s="10"/>
    </row>
    <row r="16" spans="1:11" ht="17.100000000000001" customHeight="1">
      <c r="A16" s="42"/>
      <c r="B16" t="s">
        <v>117</v>
      </c>
      <c r="J16" s="10"/>
    </row>
    <row r="17" spans="1:10" ht="17.100000000000001" customHeight="1">
      <c r="A17" s="42"/>
      <c r="J17" s="10"/>
    </row>
    <row r="18" spans="1:10" ht="17.100000000000001" customHeight="1">
      <c r="A18" s="42"/>
      <c r="D18" t="s">
        <v>16</v>
      </c>
      <c r="E18">
        <v>13</v>
      </c>
      <c r="F18" t="s">
        <v>19</v>
      </c>
      <c r="G18" s="6">
        <v>1764</v>
      </c>
      <c r="H18" t="s">
        <v>18</v>
      </c>
      <c r="I18" s="6" t="s">
        <v>41</v>
      </c>
      <c r="J18" s="30">
        <f>E18*G18</f>
        <v>22932</v>
      </c>
    </row>
    <row r="19" spans="1:10" ht="17.100000000000001" customHeight="1">
      <c r="A19" s="1">
        <v>3</v>
      </c>
      <c r="B19" t="s">
        <v>20</v>
      </c>
      <c r="J19" s="10"/>
    </row>
    <row r="20" spans="1:10" ht="17.100000000000001" customHeight="1">
      <c r="A20" s="1"/>
      <c r="B20" t="s">
        <v>98</v>
      </c>
      <c r="J20" s="10"/>
    </row>
    <row r="21" spans="1:10" ht="17.100000000000001" customHeight="1">
      <c r="A21" s="1"/>
      <c r="B21" t="s">
        <v>99</v>
      </c>
      <c r="J21" s="10"/>
    </row>
    <row r="22" spans="1:10" ht="17.100000000000001" customHeight="1">
      <c r="A22" s="29"/>
      <c r="J22" s="10"/>
    </row>
    <row r="23" spans="1:10" ht="17.100000000000001" customHeight="1">
      <c r="A23" s="29"/>
      <c r="D23" t="s">
        <v>16</v>
      </c>
      <c r="E23" s="45">
        <v>1500</v>
      </c>
      <c r="F23" t="s">
        <v>21</v>
      </c>
      <c r="G23" s="6">
        <v>222</v>
      </c>
      <c r="H23" t="s">
        <v>22</v>
      </c>
      <c r="I23" s="6" t="s">
        <v>41</v>
      </c>
      <c r="J23" s="30">
        <f>E23*G23</f>
        <v>333000</v>
      </c>
    </row>
    <row r="24" spans="1:10" ht="17.100000000000001" customHeight="1">
      <c r="A24" s="1">
        <v>4</v>
      </c>
      <c r="B24" t="s">
        <v>8</v>
      </c>
      <c r="G24" s="5"/>
      <c r="J24" s="30"/>
    </row>
    <row r="25" spans="1:10" ht="17.100000000000001" customHeight="1">
      <c r="A25" s="1"/>
      <c r="B25" t="s">
        <v>102</v>
      </c>
      <c r="G25" s="5"/>
      <c r="J25" s="30"/>
    </row>
    <row r="26" spans="1:10" ht="17.100000000000001" customHeight="1">
      <c r="A26" s="1"/>
      <c r="B26" t="s">
        <v>9</v>
      </c>
      <c r="G26" s="5"/>
      <c r="J26" s="30"/>
    </row>
    <row r="27" spans="1:10" ht="17.100000000000001" customHeight="1">
      <c r="A27" s="1"/>
      <c r="G27" s="5"/>
      <c r="J27" s="30"/>
    </row>
    <row r="28" spans="1:10" ht="17.100000000000001" customHeight="1">
      <c r="A28" s="1"/>
      <c r="D28" s="33" t="s">
        <v>16</v>
      </c>
      <c r="E28" s="34">
        <v>700</v>
      </c>
      <c r="F28" s="33" t="s">
        <v>21</v>
      </c>
      <c r="G28" s="6">
        <v>252</v>
      </c>
      <c r="H28" t="s">
        <v>22</v>
      </c>
      <c r="I28" s="6" t="s">
        <v>41</v>
      </c>
      <c r="J28" s="30">
        <f>E28*G28</f>
        <v>176400</v>
      </c>
    </row>
    <row r="29" spans="1:10" ht="17.100000000000001" customHeight="1">
      <c r="A29" s="43">
        <v>5</v>
      </c>
      <c r="B29" t="s">
        <v>8</v>
      </c>
      <c r="G29" s="5"/>
      <c r="I29" s="6"/>
      <c r="J29" s="30"/>
    </row>
    <row r="30" spans="1:10" ht="17.100000000000001" customHeight="1">
      <c r="A30" s="43"/>
      <c r="B30" t="s">
        <v>72</v>
      </c>
      <c r="G30" s="5"/>
      <c r="I30" s="6"/>
      <c r="J30" s="30"/>
    </row>
    <row r="31" spans="1:10" ht="17.100000000000001" customHeight="1">
      <c r="A31" s="43"/>
      <c r="B31" t="s">
        <v>9</v>
      </c>
      <c r="G31" s="5"/>
      <c r="I31" s="6"/>
      <c r="J31" s="30"/>
    </row>
    <row r="32" spans="1:10" ht="17.100000000000001" customHeight="1">
      <c r="A32" s="43"/>
      <c r="G32" s="5"/>
      <c r="I32" s="6"/>
      <c r="J32" s="30"/>
    </row>
    <row r="33" spans="1:10" ht="17.100000000000001" customHeight="1">
      <c r="A33" s="43"/>
      <c r="E33">
        <v>500</v>
      </c>
      <c r="F33" t="s">
        <v>21</v>
      </c>
      <c r="G33" s="6">
        <v>341</v>
      </c>
      <c r="H33" t="s">
        <v>22</v>
      </c>
      <c r="I33" s="6" t="s">
        <v>41</v>
      </c>
      <c r="J33" s="30">
        <f>E33*G33</f>
        <v>170500</v>
      </c>
    </row>
    <row r="34" spans="1:10" ht="17.100000000000001" customHeight="1">
      <c r="A34" s="48">
        <v>6</v>
      </c>
      <c r="B34" t="s">
        <v>8</v>
      </c>
      <c r="G34" s="6"/>
      <c r="I34" s="6"/>
      <c r="J34" s="30"/>
    </row>
    <row r="35" spans="1:10" ht="17.100000000000001" customHeight="1">
      <c r="A35" s="48"/>
      <c r="B35" t="s">
        <v>150</v>
      </c>
      <c r="G35" s="6"/>
      <c r="I35" s="6"/>
      <c r="J35" s="30"/>
    </row>
    <row r="36" spans="1:10" ht="17.100000000000001" customHeight="1">
      <c r="A36" s="48"/>
      <c r="B36" t="s">
        <v>151</v>
      </c>
      <c r="G36" s="6"/>
      <c r="I36" s="6"/>
      <c r="J36" s="30"/>
    </row>
    <row r="37" spans="1:10" ht="17.100000000000001" customHeight="1">
      <c r="A37" s="48"/>
      <c r="G37" s="6"/>
      <c r="I37" s="6"/>
      <c r="J37" s="30"/>
    </row>
    <row r="38" spans="1:10" ht="17.100000000000001" customHeight="1">
      <c r="A38" s="48"/>
      <c r="E38">
        <v>690</v>
      </c>
      <c r="F38" t="s">
        <v>21</v>
      </c>
      <c r="G38" s="6">
        <v>641</v>
      </c>
      <c r="H38" t="s">
        <v>22</v>
      </c>
      <c r="I38" s="6" t="s">
        <v>41</v>
      </c>
      <c r="J38" s="30">
        <f>E38*G38</f>
        <v>442290</v>
      </c>
    </row>
    <row r="39" spans="1:10" ht="17.100000000000001" customHeight="1">
      <c r="A39" s="43">
        <v>10</v>
      </c>
      <c r="B39" t="s">
        <v>103</v>
      </c>
      <c r="G39" s="34"/>
      <c r="I39" s="6"/>
      <c r="J39" s="30"/>
    </row>
    <row r="40" spans="1:10" ht="17.100000000000001" customHeight="1">
      <c r="A40" s="43"/>
      <c r="B40" t="s">
        <v>104</v>
      </c>
      <c r="G40" s="34"/>
      <c r="I40" s="6"/>
      <c r="J40" s="30"/>
    </row>
    <row r="41" spans="1:10" ht="17.100000000000001" customHeight="1">
      <c r="A41" s="43"/>
      <c r="D41" s="33" t="s">
        <v>16</v>
      </c>
      <c r="E41" s="44">
        <v>87</v>
      </c>
      <c r="F41" s="33" t="s">
        <v>23</v>
      </c>
      <c r="G41" s="6">
        <v>74</v>
      </c>
      <c r="H41" t="s">
        <v>24</v>
      </c>
      <c r="I41" s="6" t="s">
        <v>41</v>
      </c>
      <c r="J41" s="30">
        <f>E41*G41</f>
        <v>6438</v>
      </c>
    </row>
    <row r="42" spans="1:10" ht="17.100000000000001" customHeight="1">
      <c r="A42" s="43">
        <v>11</v>
      </c>
      <c r="B42" t="s">
        <v>105</v>
      </c>
      <c r="J42" s="30"/>
    </row>
    <row r="43" spans="1:10" ht="17.100000000000001" customHeight="1">
      <c r="A43" s="43"/>
      <c r="B43" t="s">
        <v>106</v>
      </c>
      <c r="J43" s="30"/>
    </row>
    <row r="44" spans="1:10" ht="17.100000000000001" customHeight="1">
      <c r="A44" s="43"/>
      <c r="D44" s="33" t="s">
        <v>16</v>
      </c>
      <c r="E44" s="33">
        <v>316</v>
      </c>
      <c r="F44" s="33" t="s">
        <v>23</v>
      </c>
      <c r="G44" s="6">
        <v>72</v>
      </c>
      <c r="H44" t="s">
        <v>25</v>
      </c>
      <c r="I44" s="6" t="s">
        <v>41</v>
      </c>
      <c r="J44" s="30">
        <f>E44*G44</f>
        <v>22752</v>
      </c>
    </row>
    <row r="45" spans="1:10" ht="17.100000000000001" customHeight="1">
      <c r="A45" s="94"/>
      <c r="D45" s="33"/>
      <c r="E45" s="33"/>
      <c r="F45" s="33"/>
      <c r="G45" s="6"/>
      <c r="I45" s="6"/>
      <c r="J45" s="30"/>
    </row>
    <row r="46" spans="1:10" ht="17.100000000000001" customHeight="1">
      <c r="A46" s="94"/>
      <c r="D46" s="33"/>
      <c r="E46" s="33"/>
      <c r="F46" s="33"/>
      <c r="G46" s="6"/>
      <c r="I46" s="6"/>
      <c r="J46" s="30"/>
    </row>
    <row r="47" spans="1:10" ht="17.100000000000001" customHeight="1">
      <c r="A47" s="43">
        <v>12</v>
      </c>
      <c r="B47" t="s">
        <v>11</v>
      </c>
      <c r="G47" s="6"/>
      <c r="J47" s="30"/>
    </row>
    <row r="48" spans="1:10" ht="17.100000000000001" customHeight="1">
      <c r="A48" s="43"/>
      <c r="B48" t="s">
        <v>12</v>
      </c>
      <c r="G48" s="6"/>
      <c r="J48" s="30"/>
    </row>
    <row r="49" spans="1:10" ht="17.100000000000001" customHeight="1">
      <c r="A49" s="43"/>
      <c r="G49" s="6"/>
      <c r="J49" s="30"/>
    </row>
    <row r="50" spans="1:10" ht="17.100000000000001" customHeight="1">
      <c r="A50" s="43"/>
      <c r="D50" t="s">
        <v>16</v>
      </c>
      <c r="E50">
        <v>84</v>
      </c>
      <c r="F50" t="s">
        <v>23</v>
      </c>
      <c r="G50" s="6">
        <v>916</v>
      </c>
      <c r="H50" t="s">
        <v>25</v>
      </c>
      <c r="I50" s="6" t="s">
        <v>41</v>
      </c>
      <c r="J50" s="30">
        <f>E50*G50</f>
        <v>76944</v>
      </c>
    </row>
    <row r="51" spans="1:10" ht="17.100000000000001" customHeight="1">
      <c r="A51" s="43">
        <v>14</v>
      </c>
      <c r="B51" t="s">
        <v>108</v>
      </c>
      <c r="G51" s="6"/>
      <c r="J51" s="30"/>
    </row>
    <row r="52" spans="1:10" ht="17.100000000000001" customHeight="1">
      <c r="A52" s="43"/>
      <c r="B52" t="s">
        <v>109</v>
      </c>
      <c r="G52" s="6"/>
      <c r="J52" s="30"/>
    </row>
    <row r="53" spans="1:10" ht="17.100000000000001" customHeight="1">
      <c r="A53" s="43"/>
      <c r="J53" s="30"/>
    </row>
    <row r="54" spans="1:10" ht="17.100000000000001" customHeight="1">
      <c r="A54" s="43"/>
      <c r="D54" t="s">
        <v>16</v>
      </c>
      <c r="E54">
        <v>6</v>
      </c>
      <c r="F54" t="s">
        <v>26</v>
      </c>
      <c r="G54" s="6">
        <v>9261</v>
      </c>
      <c r="H54" t="s">
        <v>107</v>
      </c>
      <c r="I54" s="6" t="s">
        <v>41</v>
      </c>
      <c r="J54" s="30">
        <f>E54*G54</f>
        <v>55566</v>
      </c>
    </row>
    <row r="55" spans="1:10" ht="17.100000000000001" customHeight="1">
      <c r="A55" s="1">
        <v>15</v>
      </c>
      <c r="B55" t="s">
        <v>110</v>
      </c>
      <c r="G55" s="6"/>
      <c r="I55" s="6"/>
      <c r="J55" s="30"/>
    </row>
    <row r="56" spans="1:10" ht="17.100000000000001" customHeight="1">
      <c r="A56" s="1"/>
      <c r="B56" t="s">
        <v>111</v>
      </c>
      <c r="G56" s="6"/>
      <c r="I56" s="6"/>
      <c r="J56" s="30"/>
    </row>
    <row r="57" spans="1:10" ht="17.100000000000001" customHeight="1">
      <c r="A57" s="43"/>
      <c r="D57" s="33"/>
      <c r="E57" s="34"/>
      <c r="F57" s="33"/>
      <c r="G57" s="34"/>
      <c r="I57" s="6"/>
      <c r="J57" s="30"/>
    </row>
    <row r="58" spans="1:10" ht="17.100000000000001" customHeight="1">
      <c r="A58" s="43"/>
      <c r="D58" t="s">
        <v>16</v>
      </c>
      <c r="E58">
        <v>1</v>
      </c>
      <c r="F58" t="s">
        <v>26</v>
      </c>
      <c r="G58" s="6">
        <v>25541</v>
      </c>
      <c r="H58" t="s">
        <v>107</v>
      </c>
      <c r="I58" s="6" t="s">
        <v>41</v>
      </c>
      <c r="J58" s="30">
        <f>E58*G58</f>
        <v>25541</v>
      </c>
    </row>
    <row r="59" spans="1:10" ht="17.100000000000001" customHeight="1">
      <c r="A59" s="51"/>
      <c r="B59" t="s">
        <v>118</v>
      </c>
      <c r="G59" s="6"/>
      <c r="I59" s="6"/>
      <c r="J59" s="30"/>
    </row>
    <row r="60" spans="1:10" ht="17.100000000000001" customHeight="1">
      <c r="A60" s="51"/>
      <c r="B60" t="s">
        <v>119</v>
      </c>
      <c r="G60" s="6"/>
      <c r="I60" s="6"/>
      <c r="J60" s="30"/>
    </row>
    <row r="61" spans="1:10" ht="17.100000000000001" customHeight="1">
      <c r="A61" s="51"/>
      <c r="G61" s="6"/>
      <c r="I61" s="6"/>
      <c r="J61" s="30"/>
    </row>
    <row r="62" spans="1:10" ht="17.100000000000001" customHeight="1">
      <c r="A62" s="51"/>
      <c r="D62" t="s">
        <v>16</v>
      </c>
      <c r="E62">
        <v>1</v>
      </c>
      <c r="F62" t="s">
        <v>26</v>
      </c>
      <c r="G62" s="6">
        <v>39401</v>
      </c>
      <c r="H62" t="s">
        <v>107</v>
      </c>
      <c r="I62" s="6" t="s">
        <v>41</v>
      </c>
      <c r="J62" s="30">
        <f>E62*G62</f>
        <v>39401</v>
      </c>
    </row>
    <row r="63" spans="1:10" ht="17.100000000000001" customHeight="1">
      <c r="A63" s="43">
        <v>17</v>
      </c>
      <c r="B63" t="s">
        <v>114</v>
      </c>
      <c r="D63" s="33"/>
      <c r="E63" s="34"/>
      <c r="F63" s="33"/>
      <c r="G63" s="34"/>
      <c r="I63" s="6"/>
      <c r="J63" s="30"/>
    </row>
    <row r="64" spans="1:10" ht="17.100000000000001" customHeight="1">
      <c r="A64" s="43"/>
      <c r="B64" t="s">
        <v>113</v>
      </c>
      <c r="D64" s="33"/>
      <c r="E64" s="34"/>
      <c r="F64" s="33"/>
      <c r="G64" s="34"/>
      <c r="I64" s="6"/>
      <c r="J64" s="30"/>
    </row>
    <row r="65" spans="1:10" ht="17.100000000000001" customHeight="1">
      <c r="A65" s="43"/>
      <c r="D65" s="33"/>
      <c r="E65" s="34"/>
      <c r="F65" s="33"/>
      <c r="G65" s="34"/>
      <c r="I65" s="6"/>
      <c r="J65" s="30"/>
    </row>
    <row r="66" spans="1:10" ht="17.100000000000001" customHeight="1">
      <c r="A66" s="43"/>
      <c r="D66" s="33" t="s">
        <v>16</v>
      </c>
      <c r="E66" s="47">
        <v>6</v>
      </c>
      <c r="F66" s="33" t="s">
        <v>23</v>
      </c>
      <c r="G66" s="34">
        <v>999</v>
      </c>
      <c r="H66" t="s">
        <v>25</v>
      </c>
      <c r="I66" s="6" t="s">
        <v>41</v>
      </c>
      <c r="J66" s="30">
        <f>E66*G66</f>
        <v>5994</v>
      </c>
    </row>
    <row r="67" spans="1:10" ht="17.100000000000001" customHeight="1">
      <c r="A67" s="43">
        <v>16</v>
      </c>
      <c r="B67" t="s">
        <v>112</v>
      </c>
      <c r="D67" s="33"/>
      <c r="E67" s="34"/>
      <c r="F67" s="33"/>
      <c r="G67" s="34"/>
      <c r="I67" s="6"/>
      <c r="J67" s="30"/>
    </row>
    <row r="68" spans="1:10" ht="17.100000000000001" customHeight="1">
      <c r="A68" s="43"/>
      <c r="B68" t="s">
        <v>113</v>
      </c>
      <c r="D68" s="33"/>
      <c r="E68" s="34"/>
      <c r="F68" s="33"/>
      <c r="G68" s="34"/>
      <c r="I68" s="6"/>
      <c r="J68" s="30"/>
    </row>
    <row r="69" spans="1:10" ht="17.100000000000001" customHeight="1">
      <c r="A69" s="43"/>
      <c r="D69" s="33"/>
      <c r="E69" s="34"/>
      <c r="F69" s="33"/>
      <c r="G69" s="34"/>
      <c r="I69" s="6"/>
      <c r="J69" s="30"/>
    </row>
    <row r="70" spans="1:10" ht="17.100000000000001" customHeight="1">
      <c r="A70" s="43"/>
      <c r="D70" s="33" t="s">
        <v>16</v>
      </c>
      <c r="E70" s="47">
        <v>6</v>
      </c>
      <c r="F70" s="33" t="s">
        <v>23</v>
      </c>
      <c r="G70" s="34">
        <v>1054</v>
      </c>
      <c r="H70" t="s">
        <v>25</v>
      </c>
      <c r="I70" s="6" t="s">
        <v>41</v>
      </c>
      <c r="J70" s="30">
        <f>E70*G70</f>
        <v>6324</v>
      </c>
    </row>
    <row r="71" spans="1:10" ht="17.100000000000001" customHeight="1">
      <c r="A71" s="1"/>
      <c r="J71" s="31"/>
    </row>
    <row r="72" spans="1:10" ht="17.100000000000001" customHeight="1">
      <c r="A72" s="1"/>
      <c r="J72" s="30"/>
    </row>
    <row r="73" spans="1:10" ht="17.100000000000001" customHeight="1">
      <c r="A73" s="42"/>
      <c r="H73" t="s">
        <v>35</v>
      </c>
      <c r="I73" t="s">
        <v>41</v>
      </c>
      <c r="J73" s="30">
        <f>SUM(J10:J70)</f>
        <v>1928902</v>
      </c>
    </row>
    <row r="74" spans="1:10" ht="17.100000000000001" customHeight="1">
      <c r="B74" s="4" t="s">
        <v>236</v>
      </c>
      <c r="J74" s="10"/>
    </row>
    <row r="75" spans="1:10" ht="17.100000000000001" customHeight="1">
      <c r="J75" s="10"/>
    </row>
    <row r="76" spans="1:10" ht="17.100000000000001" customHeight="1">
      <c r="A76" s="24">
        <v>1</v>
      </c>
      <c r="B76" t="s">
        <v>120</v>
      </c>
      <c r="J76" s="10"/>
    </row>
    <row r="77" spans="1:10" ht="17.100000000000001" customHeight="1">
      <c r="A77" s="24"/>
      <c r="B77" t="s">
        <v>121</v>
      </c>
      <c r="J77" s="10"/>
    </row>
    <row r="78" spans="1:10" ht="17.100000000000001" customHeight="1">
      <c r="A78" s="24"/>
      <c r="B78" t="s">
        <v>115</v>
      </c>
      <c r="J78" s="10"/>
    </row>
    <row r="79" spans="1:10" ht="17.100000000000001" customHeight="1">
      <c r="A79" s="54"/>
      <c r="J79" s="10"/>
    </row>
    <row r="80" spans="1:10" ht="17.100000000000001" customHeight="1">
      <c r="A80" s="24"/>
      <c r="D80" t="s">
        <v>16</v>
      </c>
      <c r="E80">
        <v>29.24</v>
      </c>
      <c r="F80" t="s">
        <v>234</v>
      </c>
      <c r="G80" s="6"/>
      <c r="H80" t="s">
        <v>235</v>
      </c>
      <c r="I80" s="6" t="s">
        <v>41</v>
      </c>
      <c r="J80" s="58"/>
    </row>
    <row r="81" spans="1:10" ht="17.100000000000001" customHeight="1">
      <c r="A81" s="24">
        <v>2</v>
      </c>
      <c r="B81" t="s">
        <v>123</v>
      </c>
      <c r="G81" s="6"/>
      <c r="J81" s="30"/>
    </row>
    <row r="82" spans="1:10" ht="17.100000000000001" customHeight="1">
      <c r="A82" s="24"/>
      <c r="B82" t="s">
        <v>124</v>
      </c>
      <c r="G82" s="6"/>
      <c r="J82" s="30"/>
    </row>
    <row r="83" spans="1:10" ht="17.100000000000001" customHeight="1">
      <c r="A83" s="24"/>
      <c r="B83" t="s">
        <v>122</v>
      </c>
      <c r="G83" s="6"/>
      <c r="J83" s="30"/>
    </row>
    <row r="84" spans="1:10" ht="17.100000000000001" customHeight="1">
      <c r="A84" s="55"/>
      <c r="G84" s="6"/>
      <c r="J84" s="30"/>
    </row>
    <row r="85" spans="1:10" ht="17.100000000000001" customHeight="1">
      <c r="A85" s="43"/>
      <c r="D85" t="s">
        <v>16</v>
      </c>
      <c r="E85">
        <v>13</v>
      </c>
      <c r="F85" t="s">
        <v>130</v>
      </c>
      <c r="G85" s="6"/>
      <c r="H85" t="s">
        <v>25</v>
      </c>
      <c r="I85" s="6" t="s">
        <v>41</v>
      </c>
      <c r="J85" s="30"/>
    </row>
    <row r="86" spans="1:10" ht="17.100000000000001" customHeight="1">
      <c r="A86" s="55">
        <v>3</v>
      </c>
      <c r="B86" t="s">
        <v>149</v>
      </c>
      <c r="G86" s="6"/>
      <c r="I86" s="6"/>
      <c r="J86" s="30"/>
    </row>
    <row r="87" spans="1:10" ht="17.100000000000001" customHeight="1">
      <c r="A87" s="55"/>
      <c r="B87" t="s">
        <v>124</v>
      </c>
      <c r="G87" s="6"/>
      <c r="I87" s="6"/>
      <c r="J87" s="30"/>
    </row>
    <row r="88" spans="1:10" ht="17.100000000000001" customHeight="1">
      <c r="A88" s="55"/>
      <c r="B88" t="s">
        <v>122</v>
      </c>
      <c r="G88" s="6"/>
      <c r="I88" s="6"/>
      <c r="J88" s="30"/>
    </row>
    <row r="89" spans="1:10" ht="17.100000000000001" customHeight="1">
      <c r="A89" s="55"/>
      <c r="G89" s="6"/>
      <c r="I89" s="6"/>
      <c r="J89" s="30"/>
    </row>
    <row r="90" spans="1:10" ht="17.100000000000001" customHeight="1">
      <c r="A90" s="55"/>
      <c r="D90" t="s">
        <v>16</v>
      </c>
      <c r="E90">
        <v>179</v>
      </c>
      <c r="F90" t="s">
        <v>26</v>
      </c>
      <c r="G90" s="6"/>
      <c r="H90" t="s">
        <v>25</v>
      </c>
      <c r="I90" s="6" t="s">
        <v>41</v>
      </c>
      <c r="J90" s="30"/>
    </row>
    <row r="91" spans="1:10" ht="17.100000000000001" customHeight="1">
      <c r="A91" s="94"/>
      <c r="G91" s="6"/>
      <c r="I91" s="6"/>
      <c r="J91" s="30"/>
    </row>
    <row r="92" spans="1:10" ht="17.100000000000001" customHeight="1">
      <c r="A92" s="55">
        <v>4</v>
      </c>
      <c r="B92" t="s">
        <v>125</v>
      </c>
      <c r="G92" s="6"/>
      <c r="I92" s="6"/>
      <c r="J92" s="30"/>
    </row>
    <row r="93" spans="1:10" ht="17.100000000000001" customHeight="1">
      <c r="A93" s="55"/>
      <c r="B93" t="s">
        <v>126</v>
      </c>
      <c r="G93" s="6"/>
      <c r="I93" s="6"/>
      <c r="J93" s="30"/>
    </row>
    <row r="94" spans="1:10" ht="17.100000000000001" customHeight="1">
      <c r="A94" s="55"/>
      <c r="D94" t="s">
        <v>16</v>
      </c>
      <c r="E94">
        <v>26</v>
      </c>
      <c r="F94" t="s">
        <v>26</v>
      </c>
      <c r="G94" s="6"/>
      <c r="H94" t="s">
        <v>25</v>
      </c>
      <c r="I94" s="6" t="s">
        <v>41</v>
      </c>
      <c r="J94" s="30"/>
    </row>
    <row r="95" spans="1:10" ht="17.100000000000001" customHeight="1">
      <c r="A95" s="55">
        <v>5</v>
      </c>
      <c r="B95" t="s">
        <v>127</v>
      </c>
      <c r="G95" s="6"/>
      <c r="I95" s="6"/>
      <c r="J95" s="30"/>
    </row>
    <row r="96" spans="1:10" ht="17.100000000000001" customHeight="1">
      <c r="A96" s="55"/>
      <c r="B96" t="s">
        <v>128</v>
      </c>
      <c r="G96" s="6"/>
      <c r="I96" s="6"/>
      <c r="J96" s="30"/>
    </row>
    <row r="97" spans="1:10" ht="17.100000000000001" customHeight="1">
      <c r="A97" s="55"/>
      <c r="D97" t="s">
        <v>16</v>
      </c>
      <c r="E97">
        <v>98</v>
      </c>
      <c r="F97" t="s">
        <v>26</v>
      </c>
      <c r="G97" s="6"/>
      <c r="H97" t="s">
        <v>25</v>
      </c>
      <c r="I97" s="6" t="s">
        <v>41</v>
      </c>
      <c r="J97" s="30"/>
    </row>
    <row r="98" spans="1:10" ht="17.100000000000001" customHeight="1">
      <c r="A98" s="55">
        <v>6</v>
      </c>
      <c r="B98" t="s">
        <v>129</v>
      </c>
      <c r="G98" s="6"/>
      <c r="I98" s="6"/>
      <c r="J98" s="30"/>
    </row>
    <row r="99" spans="1:10" ht="17.100000000000001" customHeight="1">
      <c r="A99" s="55"/>
      <c r="G99" s="6"/>
      <c r="I99" s="6"/>
      <c r="J99" s="30"/>
    </row>
    <row r="100" spans="1:10" ht="17.100000000000001" customHeight="1">
      <c r="A100" s="55"/>
      <c r="D100" t="s">
        <v>16</v>
      </c>
      <c r="E100">
        <v>158</v>
      </c>
      <c r="F100" t="s">
        <v>26</v>
      </c>
      <c r="G100" s="6"/>
      <c r="H100" t="s">
        <v>25</v>
      </c>
      <c r="I100" s="6" t="s">
        <v>41</v>
      </c>
      <c r="J100" s="30"/>
    </row>
    <row r="101" spans="1:10" ht="17.100000000000001" customHeight="1">
      <c r="A101" s="55">
        <v>7</v>
      </c>
      <c r="B101" t="s">
        <v>131</v>
      </c>
      <c r="G101" s="6"/>
      <c r="I101" s="6"/>
      <c r="J101" s="30"/>
    </row>
    <row r="102" spans="1:10" ht="17.100000000000001" customHeight="1">
      <c r="A102" s="55"/>
      <c r="B102" t="s">
        <v>132</v>
      </c>
      <c r="G102" s="6"/>
      <c r="I102" s="6"/>
      <c r="J102" s="30"/>
    </row>
    <row r="103" spans="1:10" ht="17.100000000000001" customHeight="1">
      <c r="A103" s="55"/>
      <c r="D103" t="s">
        <v>16</v>
      </c>
      <c r="E103">
        <v>118</v>
      </c>
      <c r="F103" t="s">
        <v>26</v>
      </c>
      <c r="G103" s="6"/>
      <c r="H103" t="s">
        <v>25</v>
      </c>
      <c r="I103" s="6" t="s">
        <v>41</v>
      </c>
      <c r="J103" s="30"/>
    </row>
    <row r="104" spans="1:10" ht="17.100000000000001" customHeight="1">
      <c r="A104" s="56">
        <v>8</v>
      </c>
      <c r="B104" t="s">
        <v>133</v>
      </c>
      <c r="G104" s="6"/>
      <c r="I104" s="6"/>
      <c r="J104" s="30"/>
    </row>
    <row r="105" spans="1:10" ht="17.100000000000001" customHeight="1">
      <c r="A105" s="56"/>
      <c r="B105" t="s">
        <v>134</v>
      </c>
      <c r="G105" s="6"/>
      <c r="I105" s="6"/>
      <c r="J105" s="30"/>
    </row>
    <row r="106" spans="1:10" ht="17.100000000000001" customHeight="1">
      <c r="A106" s="56"/>
      <c r="B106" t="s">
        <v>135</v>
      </c>
      <c r="G106" s="6"/>
      <c r="I106" s="6"/>
      <c r="J106" s="30"/>
    </row>
    <row r="107" spans="1:10" ht="17.100000000000001" customHeight="1">
      <c r="A107" s="56"/>
      <c r="D107" t="s">
        <v>16</v>
      </c>
      <c r="E107">
        <v>41</v>
      </c>
      <c r="F107" t="s">
        <v>26</v>
      </c>
      <c r="G107" s="6"/>
      <c r="H107" t="s">
        <v>25</v>
      </c>
      <c r="I107" s="6" t="s">
        <v>41</v>
      </c>
      <c r="J107" s="30"/>
    </row>
    <row r="108" spans="1:10" ht="17.100000000000001" customHeight="1">
      <c r="A108" s="56"/>
      <c r="G108" s="6"/>
      <c r="I108" s="6"/>
      <c r="J108" s="30"/>
    </row>
    <row r="109" spans="1:10" ht="17.100000000000001" customHeight="1">
      <c r="A109" s="56">
        <v>9</v>
      </c>
      <c r="B109" t="s">
        <v>136</v>
      </c>
      <c r="G109" s="6"/>
      <c r="I109" s="6"/>
      <c r="J109" s="30"/>
    </row>
    <row r="110" spans="1:10" ht="17.100000000000001" customHeight="1">
      <c r="A110" s="56"/>
      <c r="G110" s="6"/>
      <c r="I110" s="6"/>
      <c r="J110" s="30"/>
    </row>
    <row r="111" spans="1:10" ht="17.100000000000001" customHeight="1">
      <c r="A111" s="56"/>
      <c r="D111" t="s">
        <v>16</v>
      </c>
      <c r="E111">
        <v>158</v>
      </c>
      <c r="F111" t="s">
        <v>26</v>
      </c>
      <c r="G111" s="6"/>
      <c r="H111" t="s">
        <v>25</v>
      </c>
      <c r="I111" s="6" t="s">
        <v>41</v>
      </c>
      <c r="J111" s="30"/>
    </row>
    <row r="112" spans="1:10" ht="17.100000000000001" customHeight="1">
      <c r="A112" s="59">
        <v>10</v>
      </c>
      <c r="B112" t="s">
        <v>156</v>
      </c>
      <c r="G112" s="6"/>
      <c r="J112" s="30"/>
    </row>
    <row r="113" spans="1:10" ht="17.100000000000001" customHeight="1">
      <c r="A113" s="59"/>
      <c r="B113" t="s">
        <v>157</v>
      </c>
      <c r="G113" s="6"/>
      <c r="J113" s="30"/>
    </row>
    <row r="114" spans="1:10" ht="17.100000000000001" customHeight="1">
      <c r="A114" s="59"/>
      <c r="G114" s="6"/>
      <c r="J114" s="30"/>
    </row>
    <row r="115" spans="1:10" ht="17.100000000000001" customHeight="1">
      <c r="A115" s="59"/>
      <c r="D115" t="s">
        <v>16</v>
      </c>
      <c r="E115">
        <v>158</v>
      </c>
      <c r="F115" t="s">
        <v>23</v>
      </c>
      <c r="G115" s="6"/>
      <c r="H115" t="s">
        <v>25</v>
      </c>
      <c r="I115" s="6" t="s">
        <v>41</v>
      </c>
      <c r="J115" s="30"/>
    </row>
    <row r="116" spans="1:10" ht="17.100000000000001" customHeight="1">
      <c r="A116" s="59">
        <v>11</v>
      </c>
      <c r="B116" t="s">
        <v>158</v>
      </c>
      <c r="G116" s="6"/>
      <c r="J116" s="30"/>
    </row>
    <row r="117" spans="1:10" ht="17.100000000000001" customHeight="1">
      <c r="A117" s="59"/>
      <c r="B117" t="s">
        <v>159</v>
      </c>
      <c r="G117" s="6"/>
      <c r="J117" s="30"/>
    </row>
    <row r="118" spans="1:10" ht="17.100000000000001" customHeight="1">
      <c r="A118" s="59"/>
      <c r="G118" s="6"/>
      <c r="J118" s="30"/>
    </row>
    <row r="119" spans="1:10" ht="17.100000000000001" customHeight="1">
      <c r="A119" s="59"/>
      <c r="D119" t="s">
        <v>16</v>
      </c>
      <c r="E119">
        <v>158</v>
      </c>
      <c r="F119" t="s">
        <v>23</v>
      </c>
      <c r="G119" s="6"/>
      <c r="H119" t="s">
        <v>25</v>
      </c>
      <c r="I119" s="6" t="s">
        <v>41</v>
      </c>
      <c r="J119" s="30"/>
    </row>
    <row r="120" spans="1:10" ht="17.100000000000001" customHeight="1">
      <c r="A120" s="43"/>
      <c r="G120" s="6"/>
      <c r="I120" s="6"/>
      <c r="J120" s="31"/>
    </row>
    <row r="121" spans="1:10" ht="17.100000000000001" customHeight="1">
      <c r="A121" s="43"/>
      <c r="G121" s="6"/>
      <c r="I121" s="6"/>
      <c r="J121" s="30"/>
    </row>
    <row r="122" spans="1:10" ht="17.100000000000001" customHeight="1">
      <c r="A122" s="43"/>
      <c r="G122" s="6"/>
      <c r="H122" t="s">
        <v>137</v>
      </c>
      <c r="I122" s="6" t="s">
        <v>41</v>
      </c>
      <c r="J122" s="30"/>
    </row>
    <row r="123" spans="1:10" ht="17.100000000000001" customHeight="1">
      <c r="A123" s="43"/>
      <c r="G123" s="6"/>
      <c r="I123" s="6"/>
      <c r="J123" s="30"/>
    </row>
    <row r="124" spans="1:10" ht="17.100000000000001" customHeight="1">
      <c r="A124" s="56"/>
      <c r="G124" s="6"/>
      <c r="I124" s="6"/>
      <c r="J124" s="30"/>
    </row>
    <row r="125" spans="1:10" ht="17.100000000000001" customHeight="1">
      <c r="A125" s="43"/>
      <c r="G125" s="6"/>
      <c r="I125" s="6"/>
      <c r="J125" s="30"/>
    </row>
    <row r="126" spans="1:10" ht="14.45" customHeight="1">
      <c r="A126" s="43"/>
      <c r="G126" s="6"/>
      <c r="I126" s="6"/>
      <c r="J126" s="30"/>
    </row>
    <row r="127" spans="1:10" ht="40.5" customHeight="1">
      <c r="B127" s="95" t="s">
        <v>232</v>
      </c>
      <c r="C127" s="96"/>
      <c r="D127" s="96"/>
      <c r="E127" s="96"/>
      <c r="F127" s="96"/>
      <c r="G127" s="102" t="s">
        <v>233</v>
      </c>
      <c r="H127" s="102"/>
      <c r="I127" s="102"/>
      <c r="J127" s="102"/>
    </row>
    <row r="128" spans="1:10" ht="14.45" customHeight="1"/>
  </sheetData>
  <mergeCells count="6">
    <mergeCell ref="B5:C5"/>
    <mergeCell ref="D5:F5"/>
    <mergeCell ref="A1:J1"/>
    <mergeCell ref="G127:J127"/>
    <mergeCell ref="I5:J5"/>
    <mergeCell ref="C3:J3"/>
  </mergeCells>
  <pageMargins left="0.53" right="0.17" top="0.59" bottom="0.44" header="0.23" footer="0.3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3"/>
  <sheetViews>
    <sheetView workbookViewId="0">
      <selection activeCell="I14" sqref="I14"/>
    </sheetView>
  </sheetViews>
  <sheetFormatPr defaultRowHeight="15"/>
  <cols>
    <col min="1" max="1" width="7.140625" customWidth="1"/>
    <col min="2" max="2" width="28.28515625" customWidth="1"/>
    <col min="3" max="3" width="15.42578125" customWidth="1"/>
    <col min="4" max="4" width="14.42578125" customWidth="1"/>
    <col min="5" max="5" width="14" customWidth="1"/>
    <col min="6" max="6" width="20.42578125" customWidth="1"/>
    <col min="9" max="9" width="15.85546875" customWidth="1"/>
  </cols>
  <sheetData>
    <row r="1" spans="1:8" ht="18">
      <c r="A1" s="105" t="s">
        <v>27</v>
      </c>
      <c r="B1" s="105"/>
      <c r="C1" s="105"/>
      <c r="D1" s="105"/>
      <c r="E1" s="105"/>
      <c r="F1" s="7"/>
      <c r="G1" s="7"/>
      <c r="H1" s="7"/>
    </row>
    <row r="3" spans="1:8">
      <c r="B3" s="39" t="s">
        <v>28</v>
      </c>
      <c r="C3" s="39" t="s">
        <v>138</v>
      </c>
    </row>
    <row r="4" spans="1:8">
      <c r="C4" s="39" t="s">
        <v>139</v>
      </c>
    </row>
    <row r="5" spans="1:8" ht="15.75" thickBot="1"/>
    <row r="6" spans="1:8" ht="44.25" customHeight="1" thickTop="1" thickBot="1">
      <c r="A6" s="75" t="s">
        <v>1</v>
      </c>
      <c r="B6" s="76" t="s">
        <v>71</v>
      </c>
      <c r="C6" s="75" t="s">
        <v>30</v>
      </c>
      <c r="D6" s="77" t="s">
        <v>204</v>
      </c>
      <c r="E6" s="78" t="s">
        <v>32</v>
      </c>
      <c r="F6" s="79" t="s">
        <v>92</v>
      </c>
    </row>
    <row r="7" spans="1:8" ht="15.75" thickTop="1"/>
    <row r="8" spans="1:8">
      <c r="B8" s="4" t="s">
        <v>173</v>
      </c>
    </row>
    <row r="9" spans="1:8">
      <c r="A9" s="2">
        <v>1</v>
      </c>
      <c r="B9" t="s">
        <v>140</v>
      </c>
      <c r="C9" s="10">
        <v>9705984</v>
      </c>
    </row>
    <row r="10" spans="1:8">
      <c r="A10" s="2">
        <v>2</v>
      </c>
      <c r="B10" t="s">
        <v>141</v>
      </c>
      <c r="C10" s="10">
        <v>1503744</v>
      </c>
    </row>
    <row r="11" spans="1:8">
      <c r="A11" s="2">
        <v>3</v>
      </c>
      <c r="B11" t="s">
        <v>142</v>
      </c>
      <c r="C11" s="10">
        <v>14126080</v>
      </c>
      <c r="D11" s="11"/>
    </row>
    <row r="12" spans="1:8">
      <c r="A12" s="2">
        <v>4</v>
      </c>
      <c r="B12" t="s">
        <v>33</v>
      </c>
      <c r="C12" s="10">
        <v>2050560</v>
      </c>
    </row>
    <row r="13" spans="1:8">
      <c r="A13" s="2">
        <v>5</v>
      </c>
      <c r="B13" t="s">
        <v>34</v>
      </c>
      <c r="C13" s="10">
        <v>1822720</v>
      </c>
      <c r="D13" s="11">
        <f>C13</f>
        <v>1822720</v>
      </c>
      <c r="E13" s="6">
        <v>2358500</v>
      </c>
      <c r="F13" t="s">
        <v>198</v>
      </c>
    </row>
    <row r="14" spans="1:8">
      <c r="A14" s="2">
        <v>6</v>
      </c>
      <c r="B14" t="s">
        <v>143</v>
      </c>
      <c r="C14" s="10">
        <v>683520</v>
      </c>
      <c r="D14" s="11"/>
      <c r="E14" s="10"/>
      <c r="F14" t="s">
        <v>196</v>
      </c>
    </row>
    <row r="15" spans="1:8">
      <c r="A15" s="2">
        <v>7</v>
      </c>
      <c r="B15" t="s">
        <v>144</v>
      </c>
      <c r="C15" s="10">
        <v>15219712</v>
      </c>
      <c r="F15" t="s">
        <v>197</v>
      </c>
    </row>
    <row r="16" spans="1:8">
      <c r="A16" s="2">
        <v>8</v>
      </c>
      <c r="B16" t="s">
        <v>33</v>
      </c>
      <c r="C16" s="10">
        <v>2050560</v>
      </c>
    </row>
    <row r="17" spans="1:6">
      <c r="A17" s="2">
        <v>9</v>
      </c>
      <c r="B17" t="s">
        <v>34</v>
      </c>
      <c r="C17" s="10">
        <v>1822720</v>
      </c>
      <c r="D17" s="11">
        <f>C17</f>
        <v>1822720</v>
      </c>
      <c r="E17" s="74">
        <v>3521600</v>
      </c>
      <c r="F17" s="39" t="s">
        <v>199</v>
      </c>
    </row>
    <row r="18" spans="1:6">
      <c r="A18" s="62">
        <v>10</v>
      </c>
      <c r="B18" t="s">
        <v>143</v>
      </c>
      <c r="C18" s="10">
        <v>683520</v>
      </c>
      <c r="D18" s="11"/>
      <c r="E18" s="6"/>
      <c r="F18" s="39" t="s">
        <v>200</v>
      </c>
    </row>
    <row r="19" spans="1:6">
      <c r="A19" s="62"/>
      <c r="B19" s="4" t="s">
        <v>174</v>
      </c>
      <c r="C19" s="10"/>
      <c r="D19" s="11"/>
      <c r="E19" s="6"/>
      <c r="F19" s="39" t="s">
        <v>201</v>
      </c>
    </row>
    <row r="20" spans="1:6">
      <c r="A20" s="2">
        <v>10</v>
      </c>
      <c r="B20" t="s">
        <v>140</v>
      </c>
      <c r="C20" s="10">
        <v>3136212</v>
      </c>
    </row>
    <row r="21" spans="1:6">
      <c r="A21" s="2">
        <v>11</v>
      </c>
      <c r="B21" t="s">
        <v>141</v>
      </c>
      <c r="C21" s="10">
        <v>627242</v>
      </c>
      <c r="D21" s="10"/>
    </row>
    <row r="22" spans="1:6" ht="30">
      <c r="A22" s="64">
        <v>12</v>
      </c>
      <c r="B22" s="63" t="s">
        <v>160</v>
      </c>
      <c r="C22" s="65">
        <v>7730100</v>
      </c>
      <c r="D22" s="10"/>
    </row>
    <row r="23" spans="1:6">
      <c r="A23" s="61">
        <v>13</v>
      </c>
      <c r="B23" t="s">
        <v>33</v>
      </c>
      <c r="C23" s="10">
        <v>662580</v>
      </c>
      <c r="D23" s="10"/>
    </row>
    <row r="24" spans="1:6">
      <c r="A24" s="61">
        <v>14</v>
      </c>
      <c r="B24" t="s">
        <v>34</v>
      </c>
      <c r="C24" s="10">
        <v>588960</v>
      </c>
      <c r="D24" s="10">
        <f>C24</f>
        <v>588960</v>
      </c>
    </row>
    <row r="25" spans="1:6">
      <c r="A25" s="61">
        <v>15</v>
      </c>
      <c r="B25" t="s">
        <v>186</v>
      </c>
      <c r="C25" s="10">
        <v>1104300</v>
      </c>
      <c r="D25" s="10"/>
    </row>
    <row r="26" spans="1:6">
      <c r="A26" s="62"/>
      <c r="B26" s="4" t="s">
        <v>175</v>
      </c>
      <c r="C26" s="10"/>
      <c r="D26" s="10"/>
    </row>
    <row r="27" spans="1:6">
      <c r="A27" s="2">
        <v>16</v>
      </c>
      <c r="B27" t="s">
        <v>145</v>
      </c>
      <c r="C27" s="10">
        <v>1635600</v>
      </c>
    </row>
    <row r="28" spans="1:6">
      <c r="A28" s="2">
        <v>17</v>
      </c>
      <c r="B28" t="s">
        <v>161</v>
      </c>
      <c r="C28" s="10">
        <v>1222000</v>
      </c>
      <c r="D28" s="10"/>
    </row>
    <row r="29" spans="1:6">
      <c r="A29" s="57">
        <v>18</v>
      </c>
      <c r="B29" t="s">
        <v>162</v>
      </c>
      <c r="C29" s="10">
        <v>90000</v>
      </c>
      <c r="D29" s="10"/>
    </row>
    <row r="30" spans="1:6">
      <c r="A30" s="61"/>
      <c r="B30" s="4" t="s">
        <v>176</v>
      </c>
      <c r="C30" s="10"/>
      <c r="D30" s="10"/>
    </row>
    <row r="31" spans="1:6">
      <c r="A31" s="57">
        <v>19</v>
      </c>
      <c r="B31" t="s">
        <v>163</v>
      </c>
      <c r="C31" s="10">
        <v>840000</v>
      </c>
      <c r="D31" s="10"/>
    </row>
    <row r="32" spans="1:6">
      <c r="A32" s="57">
        <v>20</v>
      </c>
      <c r="B32" t="s">
        <v>164</v>
      </c>
      <c r="C32" s="10">
        <v>480000</v>
      </c>
      <c r="D32" s="10"/>
    </row>
    <row r="33" spans="1:5">
      <c r="A33" s="57">
        <v>21</v>
      </c>
      <c r="B33" t="s">
        <v>147</v>
      </c>
      <c r="C33" s="10">
        <v>85000</v>
      </c>
      <c r="D33" s="10"/>
    </row>
    <row r="34" spans="1:5">
      <c r="A34" s="57">
        <v>22</v>
      </c>
      <c r="B34" t="s">
        <v>148</v>
      </c>
      <c r="C34" s="10">
        <v>170000</v>
      </c>
      <c r="D34" s="10"/>
    </row>
    <row r="35" spans="1:5">
      <c r="A35" s="61">
        <v>23</v>
      </c>
      <c r="B35" t="s">
        <v>165</v>
      </c>
      <c r="C35" s="10">
        <v>70000</v>
      </c>
      <c r="D35" s="10"/>
    </row>
    <row r="36" spans="1:5">
      <c r="A36" s="61">
        <v>24</v>
      </c>
      <c r="B36" t="s">
        <v>166</v>
      </c>
      <c r="C36" s="10">
        <v>300000</v>
      </c>
      <c r="D36" s="10"/>
    </row>
    <row r="37" spans="1:5">
      <c r="A37" s="61">
        <v>25</v>
      </c>
      <c r="B37" t="s">
        <v>167</v>
      </c>
      <c r="C37" s="10">
        <v>1000000</v>
      </c>
      <c r="D37" s="10"/>
    </row>
    <row r="38" spans="1:5">
      <c r="A38" s="61">
        <v>26</v>
      </c>
      <c r="B38" t="s">
        <v>168</v>
      </c>
      <c r="C38" s="10">
        <v>220000</v>
      </c>
      <c r="D38" s="10"/>
    </row>
    <row r="39" spans="1:5">
      <c r="A39" s="61">
        <v>27</v>
      </c>
      <c r="B39" t="s">
        <v>177</v>
      </c>
      <c r="C39" s="10">
        <v>2160000</v>
      </c>
      <c r="D39" s="10"/>
    </row>
    <row r="40" spans="1:5">
      <c r="A40" s="61">
        <v>28</v>
      </c>
      <c r="B40" t="s">
        <v>169</v>
      </c>
      <c r="C40" s="10">
        <v>3564000</v>
      </c>
      <c r="D40" s="10"/>
    </row>
    <row r="41" spans="1:5">
      <c r="A41" s="61">
        <v>29</v>
      </c>
      <c r="B41" t="s">
        <v>170</v>
      </c>
      <c r="C41" s="10">
        <v>500000</v>
      </c>
      <c r="D41" s="10"/>
    </row>
    <row r="42" spans="1:5">
      <c r="A42" s="62"/>
      <c r="C42" s="10"/>
      <c r="D42" s="10"/>
    </row>
    <row r="43" spans="1:5">
      <c r="A43" s="62"/>
      <c r="C43" s="10"/>
      <c r="D43" s="10"/>
    </row>
    <row r="44" spans="1:5">
      <c r="A44" s="62"/>
      <c r="C44" s="10"/>
      <c r="D44" s="10"/>
    </row>
    <row r="45" spans="1:5">
      <c r="A45" s="62"/>
      <c r="B45" s="4" t="s">
        <v>178</v>
      </c>
      <c r="C45" s="10"/>
      <c r="D45" s="10"/>
    </row>
    <row r="46" spans="1:5">
      <c r="A46" s="61">
        <v>30</v>
      </c>
      <c r="B46" t="s">
        <v>171</v>
      </c>
      <c r="C46" s="66">
        <v>1723750</v>
      </c>
      <c r="D46" s="33"/>
      <c r="E46" s="33"/>
    </row>
    <row r="47" spans="1:5">
      <c r="A47" s="61">
        <v>31</v>
      </c>
      <c r="B47" t="s">
        <v>34</v>
      </c>
      <c r="C47" s="67">
        <v>8000</v>
      </c>
      <c r="D47" s="69">
        <f>C47</f>
        <v>8000</v>
      </c>
      <c r="E47" s="33"/>
    </row>
    <row r="48" spans="1:5">
      <c r="A48" s="61">
        <v>32</v>
      </c>
      <c r="B48" t="s">
        <v>34</v>
      </c>
      <c r="C48" s="67">
        <v>16000</v>
      </c>
      <c r="D48" s="69">
        <f>C48</f>
        <v>16000</v>
      </c>
      <c r="E48" s="33"/>
    </row>
    <row r="49" spans="1:9">
      <c r="A49" s="61">
        <v>33</v>
      </c>
      <c r="B49" t="s">
        <v>172</v>
      </c>
      <c r="C49" s="67">
        <v>9527777</v>
      </c>
      <c r="D49" s="33"/>
      <c r="E49" s="33"/>
    </row>
    <row r="50" spans="1:9">
      <c r="A50" s="61">
        <v>34</v>
      </c>
      <c r="B50" t="s">
        <v>179</v>
      </c>
      <c r="C50" s="67">
        <v>250000</v>
      </c>
      <c r="D50" s="33"/>
      <c r="E50" s="33"/>
    </row>
    <row r="51" spans="1:9">
      <c r="A51" s="61">
        <v>35</v>
      </c>
      <c r="B51" t="s">
        <v>180</v>
      </c>
      <c r="C51" s="67">
        <v>500000</v>
      </c>
      <c r="D51" s="69"/>
      <c r="E51" s="33"/>
    </row>
    <row r="52" spans="1:9">
      <c r="A52" s="61">
        <v>36</v>
      </c>
      <c r="B52" t="s">
        <v>181</v>
      </c>
      <c r="C52" s="67">
        <v>1200000</v>
      </c>
      <c r="D52" s="69">
        <f>C52</f>
        <v>1200000</v>
      </c>
      <c r="E52" s="66">
        <v>567320</v>
      </c>
      <c r="F52" t="s">
        <v>202</v>
      </c>
    </row>
    <row r="53" spans="1:9">
      <c r="A53" s="61">
        <v>37</v>
      </c>
      <c r="B53" t="s">
        <v>182</v>
      </c>
      <c r="C53" s="67">
        <v>300000</v>
      </c>
      <c r="D53" s="33"/>
      <c r="E53" s="33"/>
      <c r="F53" t="s">
        <v>203</v>
      </c>
    </row>
    <row r="54" spans="1:9">
      <c r="A54" s="61">
        <v>38</v>
      </c>
      <c r="B54" t="s">
        <v>183</v>
      </c>
      <c r="C54" s="67">
        <v>200000</v>
      </c>
      <c r="D54" s="69">
        <f>C54</f>
        <v>200000</v>
      </c>
      <c r="E54" s="33"/>
    </row>
    <row r="55" spans="1:9">
      <c r="A55" s="61">
        <v>39</v>
      </c>
      <c r="B55" t="s">
        <v>184</v>
      </c>
      <c r="C55" s="67">
        <v>500000</v>
      </c>
      <c r="D55" s="33"/>
      <c r="E55" s="33"/>
    </row>
    <row r="56" spans="1:9">
      <c r="A56" s="61">
        <v>40</v>
      </c>
      <c r="B56" t="s">
        <v>185</v>
      </c>
      <c r="C56" s="67">
        <v>500000</v>
      </c>
      <c r="D56" s="33"/>
      <c r="E56" s="33"/>
    </row>
    <row r="57" spans="1:9">
      <c r="A57" s="62"/>
      <c r="C57" s="68"/>
      <c r="D57" s="8"/>
      <c r="E57" s="8"/>
      <c r="F57" s="8"/>
    </row>
    <row r="58" spans="1:9">
      <c r="A58" s="62"/>
      <c r="C58" s="67"/>
      <c r="D58" s="33"/>
      <c r="E58" s="33"/>
      <c r="I58" s="11"/>
    </row>
    <row r="59" spans="1:9">
      <c r="A59" s="62"/>
      <c r="B59" t="s">
        <v>35</v>
      </c>
      <c r="C59" s="67">
        <v>90080641</v>
      </c>
      <c r="D59" s="69">
        <f>SUM(D13:D55)</f>
        <v>5658400</v>
      </c>
      <c r="E59" s="69">
        <f>SUM(E13:E56)</f>
        <v>6447420</v>
      </c>
    </row>
    <row r="60" spans="1:9">
      <c r="A60" s="62"/>
      <c r="B60" t="s">
        <v>188</v>
      </c>
      <c r="C60" s="70" t="s">
        <v>189</v>
      </c>
      <c r="D60" s="69"/>
      <c r="E60" s="69"/>
    </row>
    <row r="61" spans="1:9">
      <c r="A61" s="62"/>
      <c r="B61" t="s">
        <v>187</v>
      </c>
      <c r="C61" s="67" t="s">
        <v>190</v>
      </c>
      <c r="D61" s="66">
        <v>315496</v>
      </c>
      <c r="E61" s="33"/>
    </row>
    <row r="62" spans="1:9">
      <c r="A62" s="62"/>
      <c r="C62" s="68"/>
      <c r="D62" s="8"/>
      <c r="E62" s="33"/>
    </row>
    <row r="63" spans="1:9">
      <c r="A63" s="62"/>
      <c r="C63" s="67"/>
      <c r="D63" s="33"/>
      <c r="E63" s="33"/>
    </row>
    <row r="64" spans="1:9">
      <c r="B64" t="s">
        <v>191</v>
      </c>
      <c r="C64" t="s">
        <v>192</v>
      </c>
      <c r="D64" s="11">
        <f>D59+D61</f>
        <v>5973896</v>
      </c>
    </row>
    <row r="66" spans="2:6">
      <c r="B66" s="106" t="s">
        <v>193</v>
      </c>
      <c r="C66" s="106"/>
      <c r="D66" s="106"/>
      <c r="E66" s="106"/>
      <c r="F66" s="106"/>
    </row>
    <row r="68" spans="2:6">
      <c r="B68" s="72" t="s">
        <v>194</v>
      </c>
      <c r="C68" s="71"/>
      <c r="D68" s="71"/>
      <c r="E68" s="71"/>
      <c r="F68" s="71"/>
    </row>
    <row r="69" spans="2:6">
      <c r="B69" s="60">
        <v>5973896</v>
      </c>
      <c r="C69" s="60"/>
      <c r="D69" s="60"/>
      <c r="E69" s="60"/>
      <c r="F69" s="60"/>
    </row>
    <row r="70" spans="2:6">
      <c r="C70" s="28"/>
    </row>
    <row r="71" spans="2:6">
      <c r="C71" s="28"/>
    </row>
    <row r="73" spans="2:6" ht="47.25" customHeight="1">
      <c r="B73" s="49" t="s">
        <v>37</v>
      </c>
      <c r="C73" s="107" t="s">
        <v>195</v>
      </c>
      <c r="D73" s="108"/>
      <c r="E73" s="73"/>
    </row>
  </sheetData>
  <mergeCells count="3">
    <mergeCell ref="A1:E1"/>
    <mergeCell ref="B66:F66"/>
    <mergeCell ref="C73:D73"/>
  </mergeCells>
  <pageMargins left="0.43" right="0.24" top="0.5600000000000000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E21" sqref="E21"/>
    </sheetView>
  </sheetViews>
  <sheetFormatPr defaultRowHeight="15"/>
  <cols>
    <col min="1" max="1" width="5.42578125" customWidth="1"/>
    <col min="2" max="2" width="18.85546875" customWidth="1"/>
    <col min="3" max="3" width="36.28515625" customWidth="1"/>
    <col min="4" max="4" width="4.5703125" customWidth="1"/>
    <col min="5" max="5" width="16.28515625" customWidth="1"/>
  </cols>
  <sheetData>
    <row r="1" spans="1:5" ht="23.25">
      <c r="A1" s="109" t="s">
        <v>38</v>
      </c>
      <c r="B1" s="109"/>
      <c r="C1" s="109"/>
      <c r="D1" s="109"/>
      <c r="E1" s="109"/>
    </row>
    <row r="3" spans="1:5">
      <c r="B3" s="93" t="s">
        <v>28</v>
      </c>
      <c r="C3" s="93" t="s">
        <v>138</v>
      </c>
    </row>
    <row r="4" spans="1:5">
      <c r="C4" s="93" t="s">
        <v>139</v>
      </c>
    </row>
    <row r="7" spans="1:5">
      <c r="C7" s="4" t="s">
        <v>39</v>
      </c>
    </row>
    <row r="9" spans="1:5">
      <c r="A9" s="32">
        <v>1</v>
      </c>
      <c r="B9" t="s">
        <v>40</v>
      </c>
      <c r="D9" t="s">
        <v>41</v>
      </c>
      <c r="E9" s="10" t="e">
        <f>Sheet1!#REF!</f>
        <v>#REF!</v>
      </c>
    </row>
    <row r="10" spans="1:5">
      <c r="A10" s="32"/>
      <c r="D10" s="33"/>
      <c r="E10" s="33"/>
    </row>
    <row r="11" spans="1:5">
      <c r="A11" s="32">
        <v>2</v>
      </c>
      <c r="B11" t="s">
        <v>146</v>
      </c>
      <c r="D11" t="s">
        <v>41</v>
      </c>
      <c r="E11" s="10">
        <v>1644406</v>
      </c>
    </row>
    <row r="12" spans="1:5">
      <c r="A12" s="92"/>
      <c r="E12" s="10"/>
    </row>
    <row r="13" spans="1:5">
      <c r="A13" s="92">
        <v>3</v>
      </c>
      <c r="B13" t="s">
        <v>228</v>
      </c>
      <c r="D13" t="s">
        <v>41</v>
      </c>
      <c r="E13" s="10">
        <v>1426700</v>
      </c>
    </row>
    <row r="14" spans="1:5">
      <c r="A14" s="92"/>
      <c r="E14" s="10"/>
    </row>
    <row r="15" spans="1:5">
      <c r="A15" s="56"/>
      <c r="E15" s="8"/>
    </row>
    <row r="16" spans="1:5">
      <c r="A16" s="56"/>
    </row>
    <row r="17" spans="1:5">
      <c r="A17" s="32"/>
      <c r="C17" t="s">
        <v>152</v>
      </c>
      <c r="D17" t="s">
        <v>41</v>
      </c>
      <c r="E17" s="11" t="e">
        <f>SUM(E9:E13)</f>
        <v>#REF!</v>
      </c>
    </row>
    <row r="18" spans="1:5">
      <c r="A18" s="32"/>
    </row>
    <row r="19" spans="1:5">
      <c r="C19" t="s">
        <v>153</v>
      </c>
      <c r="D19" t="s">
        <v>41</v>
      </c>
      <c r="E19" s="10">
        <v>5000000</v>
      </c>
    </row>
    <row r="24" spans="1:5" ht="57.75" customHeight="1">
      <c r="B24" s="13"/>
      <c r="C24" s="110"/>
      <c r="D24" s="110"/>
      <c r="E24" s="110"/>
    </row>
  </sheetData>
  <mergeCells count="2">
    <mergeCell ref="A1:E1"/>
    <mergeCell ref="C24:E24"/>
  </mergeCells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2"/>
  <sheetViews>
    <sheetView topLeftCell="A4" workbookViewId="0">
      <selection activeCell="C18" sqref="C18"/>
    </sheetView>
  </sheetViews>
  <sheetFormatPr defaultRowHeight="15"/>
  <cols>
    <col min="2" max="2" width="24.140625" customWidth="1"/>
    <col min="3" max="3" width="59.28515625" customWidth="1"/>
  </cols>
  <sheetData>
    <row r="1" spans="1:3" ht="23.25">
      <c r="A1" s="111" t="s">
        <v>46</v>
      </c>
      <c r="B1" s="111"/>
      <c r="C1" s="111"/>
    </row>
    <row r="2" spans="1:3" ht="23.25">
      <c r="A2" s="16"/>
      <c r="B2" s="16"/>
      <c r="C2" s="16"/>
    </row>
    <row r="3" spans="1:3" ht="23.25">
      <c r="A3" s="16"/>
      <c r="B3" s="17" t="s">
        <v>47</v>
      </c>
      <c r="C3" s="17" t="s">
        <v>53</v>
      </c>
    </row>
    <row r="4" spans="1:3">
      <c r="B4" s="18"/>
      <c r="C4" s="18" t="s">
        <v>54</v>
      </c>
    </row>
    <row r="5" spans="1:3">
      <c r="B5" s="18"/>
      <c r="C5" s="18" t="s">
        <v>55</v>
      </c>
    </row>
    <row r="6" spans="1:3">
      <c r="B6" s="18"/>
      <c r="C6" s="18"/>
    </row>
    <row r="7" spans="1:3">
      <c r="B7" s="18" t="s">
        <v>48</v>
      </c>
      <c r="C7" s="18" t="s">
        <v>56</v>
      </c>
    </row>
    <row r="8" spans="1:3">
      <c r="B8" s="18"/>
      <c r="C8" s="18" t="s">
        <v>154</v>
      </c>
    </row>
    <row r="9" spans="1:3">
      <c r="B9" s="18"/>
      <c r="C9" s="18" t="s">
        <v>155</v>
      </c>
    </row>
    <row r="10" spans="1:3">
      <c r="B10" s="18"/>
      <c r="C10" s="18"/>
    </row>
    <row r="11" spans="1:3">
      <c r="B11" s="18" t="s">
        <v>59</v>
      </c>
      <c r="C11" s="18" t="s">
        <v>60</v>
      </c>
    </row>
    <row r="12" spans="1:3">
      <c r="B12" s="18"/>
      <c r="C12" s="18"/>
    </row>
    <row r="13" spans="1:3">
      <c r="B13" s="18"/>
      <c r="C13" s="18"/>
    </row>
    <row r="14" spans="1:3">
      <c r="B14" s="18"/>
      <c r="C14" s="18"/>
    </row>
    <row r="15" spans="1:3" ht="63" customHeight="1">
      <c r="B15" s="19" t="s">
        <v>49</v>
      </c>
      <c r="C15" s="23" t="s">
        <v>230</v>
      </c>
    </row>
    <row r="16" spans="1:3">
      <c r="B16" s="18"/>
      <c r="C16" s="18"/>
    </row>
    <row r="17" spans="2:3">
      <c r="B17" s="18"/>
      <c r="C17" s="18"/>
    </row>
    <row r="18" spans="2:3">
      <c r="B18" s="18"/>
      <c r="C18" s="18"/>
    </row>
    <row r="19" spans="2:3">
      <c r="B19" s="18"/>
      <c r="C19" s="18"/>
    </row>
    <row r="20" spans="2:3">
      <c r="B20" s="18"/>
      <c r="C20" s="18"/>
    </row>
    <row r="21" spans="2:3">
      <c r="B21" s="18"/>
      <c r="C21" s="18"/>
    </row>
    <row r="22" spans="2:3" ht="17.25" customHeight="1">
      <c r="B22" s="20"/>
      <c r="C22" s="21" t="s">
        <v>50</v>
      </c>
    </row>
    <row r="23" spans="2:3">
      <c r="B23" s="18" t="s">
        <v>61</v>
      </c>
      <c r="C23" s="22"/>
    </row>
    <row r="24" spans="2:3">
      <c r="B24" s="18" t="s">
        <v>51</v>
      </c>
      <c r="C24" s="22"/>
    </row>
    <row r="25" spans="2:3">
      <c r="B25" s="18" t="s">
        <v>52</v>
      </c>
      <c r="C25" s="22"/>
    </row>
    <row r="28" spans="2:3">
      <c r="C28" t="s">
        <v>229</v>
      </c>
    </row>
    <row r="32" spans="2:3">
      <c r="B32" t="s">
        <v>37</v>
      </c>
    </row>
  </sheetData>
  <mergeCells count="1">
    <mergeCell ref="A1:C1"/>
  </mergeCells>
  <pageMargins left="0.7" right="0.36" top="0.75" bottom="0.75" header="0.3" footer="0.3"/>
  <pageSetup paperSize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H12" sqref="H12"/>
    </sheetView>
  </sheetViews>
  <sheetFormatPr defaultRowHeight="15"/>
  <cols>
    <col min="2" max="2" width="24.42578125" customWidth="1"/>
    <col min="3" max="3" width="18.7109375" customWidth="1"/>
    <col min="4" max="4" width="17.28515625" customWidth="1"/>
    <col min="5" max="5" width="19.5703125" customWidth="1"/>
  </cols>
  <sheetData>
    <row r="1" spans="1:5">
      <c r="A1" s="106" t="s">
        <v>27</v>
      </c>
      <c r="B1" s="106"/>
      <c r="C1" s="106"/>
      <c r="D1" s="106"/>
      <c r="E1" s="106"/>
    </row>
    <row r="3" spans="1:5">
      <c r="B3" t="s">
        <v>28</v>
      </c>
      <c r="C3" t="s">
        <v>13</v>
      </c>
    </row>
    <row r="4" spans="1:5">
      <c r="C4" t="s">
        <v>14</v>
      </c>
    </row>
    <row r="5" spans="1:5">
      <c r="C5" t="s">
        <v>15</v>
      </c>
    </row>
    <row r="7" spans="1:5" ht="40.5" customHeight="1">
      <c r="A7" s="14" t="s">
        <v>1</v>
      </c>
      <c r="B7" s="14" t="s">
        <v>29</v>
      </c>
      <c r="C7" s="14" t="s">
        <v>30</v>
      </c>
      <c r="D7" s="12" t="s">
        <v>31</v>
      </c>
      <c r="E7" s="9" t="s">
        <v>32</v>
      </c>
    </row>
    <row r="9" spans="1:5">
      <c r="A9" s="15">
        <v>1</v>
      </c>
      <c r="B9" t="s">
        <v>62</v>
      </c>
      <c r="C9" s="10">
        <v>1100000</v>
      </c>
      <c r="D9" s="10">
        <v>70618</v>
      </c>
    </row>
    <row r="10" spans="1:5">
      <c r="A10" s="15">
        <v>2</v>
      </c>
      <c r="B10" t="s">
        <v>63</v>
      </c>
      <c r="C10" s="10">
        <v>1100000</v>
      </c>
      <c r="D10" s="10">
        <v>71580</v>
      </c>
    </row>
    <row r="11" spans="1:5">
      <c r="A11" s="15">
        <v>3</v>
      </c>
      <c r="B11" t="s">
        <v>64</v>
      </c>
      <c r="C11" s="10">
        <v>1500000</v>
      </c>
      <c r="D11" s="11">
        <v>85104</v>
      </c>
      <c r="E11" s="10">
        <v>269000</v>
      </c>
    </row>
    <row r="12" spans="1:5">
      <c r="A12" s="15">
        <v>4</v>
      </c>
      <c r="B12" t="s">
        <v>65</v>
      </c>
      <c r="C12" s="10">
        <v>1000000</v>
      </c>
      <c r="D12" s="25">
        <v>58947</v>
      </c>
    </row>
    <row r="13" spans="1:5">
      <c r="C13" s="8"/>
      <c r="D13" s="8"/>
      <c r="E13" s="8"/>
    </row>
    <row r="15" spans="1:5">
      <c r="B15" t="s">
        <v>35</v>
      </c>
      <c r="C15" s="11">
        <f>SUM(C9:C14)</f>
        <v>4700000</v>
      </c>
      <c r="D15" s="11">
        <f>SUM(D9:D14)</f>
        <v>286249</v>
      </c>
      <c r="E15" s="11">
        <f>SUM(E11)</f>
        <v>269000</v>
      </c>
    </row>
    <row r="18" spans="2:5">
      <c r="B18" t="s">
        <v>42</v>
      </c>
      <c r="D18" t="s">
        <v>43</v>
      </c>
    </row>
    <row r="20" spans="2:5">
      <c r="C20" s="8" t="s">
        <v>44</v>
      </c>
      <c r="D20" t="s">
        <v>45</v>
      </c>
    </row>
    <row r="21" spans="2:5">
      <c r="C21" s="15">
        <v>1071980</v>
      </c>
    </row>
    <row r="23" spans="2:5">
      <c r="B23" s="13" t="s">
        <v>37</v>
      </c>
      <c r="D23" s="110" t="s">
        <v>36</v>
      </c>
      <c r="E23" s="110"/>
    </row>
  </sheetData>
  <mergeCells count="2">
    <mergeCell ref="A1:E1"/>
    <mergeCell ref="D23:E2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5"/>
  <sheetViews>
    <sheetView topLeftCell="A4" workbookViewId="0">
      <selection activeCell="C31" sqref="C31"/>
    </sheetView>
  </sheetViews>
  <sheetFormatPr defaultRowHeight="15"/>
  <cols>
    <col min="1" max="1" width="5.28515625" customWidth="1"/>
    <col min="2" max="2" width="20.42578125" customWidth="1"/>
    <col min="3" max="3" width="61" customWidth="1"/>
  </cols>
  <sheetData>
    <row r="1" spans="1:3" ht="23.25">
      <c r="A1" s="111" t="s">
        <v>46</v>
      </c>
      <c r="B1" s="111"/>
      <c r="C1" s="111"/>
    </row>
    <row r="2" spans="1:3" ht="23.25">
      <c r="A2" s="26"/>
      <c r="B2" s="26"/>
      <c r="C2" s="26"/>
    </row>
    <row r="3" spans="1:3" ht="23.25">
      <c r="A3" s="26"/>
      <c r="B3" s="17" t="s">
        <v>47</v>
      </c>
      <c r="C3" s="17" t="s">
        <v>53</v>
      </c>
    </row>
    <row r="4" spans="1:3">
      <c r="B4" s="18"/>
      <c r="C4" s="18" t="s">
        <v>54</v>
      </c>
    </row>
    <row r="5" spans="1:3">
      <c r="B5" s="18"/>
      <c r="C5" s="18" t="s">
        <v>55</v>
      </c>
    </row>
    <row r="6" spans="1:3">
      <c r="B6" s="18"/>
      <c r="C6" s="18"/>
    </row>
    <row r="7" spans="1:3">
      <c r="B7" s="18" t="s">
        <v>48</v>
      </c>
      <c r="C7" s="18" t="s">
        <v>56</v>
      </c>
    </row>
    <row r="8" spans="1:3">
      <c r="B8" s="18"/>
      <c r="C8" s="18" t="s">
        <v>57</v>
      </c>
    </row>
    <row r="9" spans="1:3">
      <c r="B9" s="18"/>
      <c r="C9" s="18" t="s">
        <v>58</v>
      </c>
    </row>
    <row r="10" spans="1:3">
      <c r="B10" s="18"/>
      <c r="C10" s="18"/>
    </row>
    <row r="11" spans="1:3">
      <c r="B11" s="18" t="s">
        <v>59</v>
      </c>
      <c r="C11" s="18" t="s">
        <v>60</v>
      </c>
    </row>
    <row r="12" spans="1:3">
      <c r="B12" s="18"/>
      <c r="C12" s="18"/>
    </row>
    <row r="13" spans="1:3">
      <c r="B13" s="18"/>
      <c r="C13" s="18"/>
    </row>
    <row r="14" spans="1:3">
      <c r="B14" s="18"/>
      <c r="C14" s="18"/>
    </row>
    <row r="15" spans="1:3" ht="60.75" customHeight="1">
      <c r="B15" s="19" t="s">
        <v>49</v>
      </c>
      <c r="C15" s="23" t="s">
        <v>69</v>
      </c>
    </row>
    <row r="16" spans="1:3">
      <c r="B16" s="18"/>
      <c r="C16" s="18"/>
    </row>
    <row r="17" spans="2:3">
      <c r="B17" s="18"/>
      <c r="C17" s="18"/>
    </row>
    <row r="18" spans="2:3">
      <c r="B18" s="18"/>
      <c r="C18" s="18"/>
    </row>
    <row r="19" spans="2:3">
      <c r="B19" s="18"/>
      <c r="C19" s="18"/>
    </row>
    <row r="20" spans="2:3">
      <c r="B20" s="18"/>
      <c r="C20" s="18"/>
    </row>
    <row r="21" spans="2:3">
      <c r="B21" s="18"/>
      <c r="C21" s="18"/>
    </row>
    <row r="22" spans="2:3" ht="19.5" customHeight="1">
      <c r="B22" s="20"/>
      <c r="C22" s="21" t="s">
        <v>50</v>
      </c>
    </row>
    <row r="23" spans="2:3">
      <c r="B23" s="18" t="s">
        <v>61</v>
      </c>
      <c r="C23" s="22"/>
    </row>
    <row r="24" spans="2:3">
      <c r="B24" s="18" t="s">
        <v>51</v>
      </c>
      <c r="C24" s="22"/>
    </row>
    <row r="25" spans="2:3">
      <c r="B25" s="18" t="s">
        <v>52</v>
      </c>
      <c r="C25" s="22"/>
    </row>
    <row r="28" spans="2:3">
      <c r="C28" s="27" t="s">
        <v>70</v>
      </c>
    </row>
    <row r="33" spans="2:3">
      <c r="B33" t="s">
        <v>37</v>
      </c>
      <c r="C33" t="s">
        <v>66</v>
      </c>
    </row>
    <row r="34" spans="2:3">
      <c r="C34" t="s">
        <v>67</v>
      </c>
    </row>
    <row r="35" spans="2:3">
      <c r="C35" t="s">
        <v>68</v>
      </c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G33" sqref="G33"/>
    </sheetView>
  </sheetViews>
  <sheetFormatPr defaultRowHeight="15"/>
  <cols>
    <col min="1" max="1" width="8" customWidth="1"/>
    <col min="2" max="2" width="17.42578125" customWidth="1"/>
    <col min="3" max="3" width="40.7109375" customWidth="1"/>
    <col min="4" max="4" width="12.42578125" customWidth="1"/>
    <col min="5" max="5" width="13.85546875" customWidth="1"/>
    <col min="6" max="6" width="11.85546875" customWidth="1"/>
    <col min="7" max="7" width="5.7109375" customWidth="1"/>
    <col min="8" max="8" width="14.85546875" customWidth="1"/>
    <col min="9" max="9" width="27.5703125" customWidth="1"/>
  </cols>
  <sheetData>
    <row r="1" spans="1:9" ht="18">
      <c r="A1" s="113" t="s">
        <v>79</v>
      </c>
      <c r="B1" s="113"/>
      <c r="C1" s="113"/>
      <c r="D1" s="113"/>
      <c r="E1" s="113"/>
      <c r="F1" s="113"/>
      <c r="G1" s="113"/>
      <c r="H1" s="113"/>
      <c r="I1" s="113"/>
    </row>
    <row r="3" spans="1:9">
      <c r="B3" t="s">
        <v>80</v>
      </c>
      <c r="C3" t="s">
        <v>94</v>
      </c>
    </row>
    <row r="4" spans="1:9">
      <c r="C4" t="s">
        <v>95</v>
      </c>
    </row>
    <row r="6" spans="1:9">
      <c r="B6" t="s">
        <v>81</v>
      </c>
      <c r="C6" t="s">
        <v>82</v>
      </c>
    </row>
    <row r="8" spans="1:9">
      <c r="B8" t="s">
        <v>83</v>
      </c>
      <c r="C8" t="s">
        <v>84</v>
      </c>
    </row>
    <row r="10" spans="1:9" ht="25.5" customHeight="1">
      <c r="A10" s="36" t="s">
        <v>1</v>
      </c>
      <c r="B10" s="97" t="s">
        <v>2</v>
      </c>
      <c r="C10" s="97"/>
      <c r="D10" s="36" t="s">
        <v>3</v>
      </c>
      <c r="E10" s="36" t="s">
        <v>4</v>
      </c>
      <c r="F10" s="36" t="s">
        <v>5</v>
      </c>
      <c r="G10" s="98" t="s">
        <v>6</v>
      </c>
      <c r="H10" s="100"/>
      <c r="I10" s="40" t="s">
        <v>92</v>
      </c>
    </row>
    <row r="12" spans="1:9">
      <c r="A12" s="37">
        <v>1</v>
      </c>
      <c r="B12" s="35" t="s">
        <v>73</v>
      </c>
    </row>
    <row r="13" spans="1:9">
      <c r="A13" s="37"/>
      <c r="B13" s="35" t="s">
        <v>74</v>
      </c>
      <c r="I13" t="s">
        <v>93</v>
      </c>
    </row>
    <row r="14" spans="1:9">
      <c r="A14" s="37"/>
      <c r="B14" s="35" t="s">
        <v>75</v>
      </c>
    </row>
    <row r="15" spans="1:9">
      <c r="A15" s="37"/>
      <c r="B15" s="35" t="s">
        <v>76</v>
      </c>
    </row>
    <row r="16" spans="1:9">
      <c r="A16" s="37"/>
      <c r="B16" s="35" t="s">
        <v>77</v>
      </c>
    </row>
    <row r="17" spans="2:8">
      <c r="C17" t="s">
        <v>90</v>
      </c>
      <c r="D17" s="41" t="s">
        <v>91</v>
      </c>
      <c r="E17" s="37">
        <v>95.79</v>
      </c>
      <c r="F17" t="s">
        <v>85</v>
      </c>
      <c r="G17" t="s">
        <v>41</v>
      </c>
      <c r="H17" s="38">
        <v>9962</v>
      </c>
    </row>
    <row r="18" spans="2:8">
      <c r="H18" s="8"/>
    </row>
    <row r="20" spans="2:8">
      <c r="F20" t="s">
        <v>86</v>
      </c>
      <c r="G20" t="s">
        <v>41</v>
      </c>
      <c r="H20" s="38">
        <v>9962</v>
      </c>
    </row>
    <row r="21" spans="2:8">
      <c r="B21" s="4" t="s">
        <v>89</v>
      </c>
    </row>
    <row r="22" spans="2:8">
      <c r="B22" s="39"/>
    </row>
    <row r="23" spans="2:8">
      <c r="B23" s="17" t="s">
        <v>96</v>
      </c>
    </row>
    <row r="26" spans="2:8" ht="45" customHeight="1">
      <c r="B26" s="13" t="s">
        <v>88</v>
      </c>
      <c r="D26" s="112" t="s">
        <v>87</v>
      </c>
      <c r="E26" s="112"/>
      <c r="F26" s="112"/>
      <c r="G26" s="112"/>
      <c r="H26" s="112"/>
    </row>
  </sheetData>
  <mergeCells count="4">
    <mergeCell ref="B10:C10"/>
    <mergeCell ref="D26:H26"/>
    <mergeCell ref="A1:I1"/>
    <mergeCell ref="G10:H10"/>
  </mergeCells>
  <pageMargins left="1.2" right="0.7" top="0.47" bottom="0.75" header="0.3" footer="0.3"/>
  <pageSetup paperSize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9"/>
  <sheetViews>
    <sheetView workbookViewId="0">
      <selection activeCell="I19" sqref="I19"/>
    </sheetView>
  </sheetViews>
  <sheetFormatPr defaultRowHeight="15"/>
  <cols>
    <col min="1" max="1" width="5" customWidth="1"/>
    <col min="2" max="2" width="23.140625" customWidth="1"/>
    <col min="3" max="3" width="10" customWidth="1"/>
    <col min="4" max="4" width="13.5703125" customWidth="1"/>
    <col min="5" max="5" width="20.140625" customWidth="1"/>
    <col min="6" max="6" width="13.28515625" customWidth="1"/>
    <col min="7" max="7" width="15.42578125" customWidth="1"/>
    <col min="8" max="8" width="11.7109375" customWidth="1"/>
    <col min="9" max="9" width="20.42578125" customWidth="1"/>
    <col min="12" max="12" width="15.85546875" customWidth="1"/>
  </cols>
  <sheetData>
    <row r="1" spans="1:11" ht="18">
      <c r="A1" s="114" t="s">
        <v>27</v>
      </c>
      <c r="B1" s="114"/>
      <c r="C1" s="114"/>
      <c r="D1" s="114"/>
      <c r="E1" s="114"/>
      <c r="F1" s="114"/>
      <c r="G1" s="114"/>
      <c r="H1" s="114"/>
      <c r="I1" s="7"/>
      <c r="J1" s="7"/>
      <c r="K1" s="7"/>
    </row>
    <row r="3" spans="1:11" ht="15.75">
      <c r="B3" s="39" t="s">
        <v>28</v>
      </c>
      <c r="C3" s="80" t="s">
        <v>225</v>
      </c>
      <c r="D3" s="39"/>
      <c r="E3" s="39"/>
    </row>
    <row r="4" spans="1:11" ht="15.75">
      <c r="C4" s="80" t="s">
        <v>226</v>
      </c>
      <c r="D4" s="39"/>
      <c r="E4" s="39"/>
    </row>
    <row r="5" spans="1:11" ht="15.75" thickBot="1"/>
    <row r="6" spans="1:11" ht="43.5" customHeight="1" thickTop="1" thickBot="1">
      <c r="A6" s="75" t="s">
        <v>1</v>
      </c>
      <c r="B6" s="76" t="s">
        <v>2</v>
      </c>
      <c r="C6" s="75" t="s">
        <v>205</v>
      </c>
      <c r="D6" s="115" t="s">
        <v>206</v>
      </c>
      <c r="E6" s="116"/>
      <c r="F6" s="117"/>
      <c r="G6" s="78" t="s">
        <v>207</v>
      </c>
      <c r="H6" s="77" t="s">
        <v>35</v>
      </c>
      <c r="I6" s="79" t="s">
        <v>92</v>
      </c>
    </row>
    <row r="7" spans="1:11" ht="15.75" thickTop="1"/>
    <row r="8" spans="1:11" ht="24.95" customHeight="1">
      <c r="A8" s="82">
        <v>1</v>
      </c>
      <c r="B8" s="84" t="s">
        <v>208</v>
      </c>
      <c r="C8" s="82">
        <v>95.292000000000002</v>
      </c>
      <c r="D8" s="85" t="s">
        <v>211</v>
      </c>
      <c r="E8" s="85" t="s">
        <v>212</v>
      </c>
      <c r="F8" s="82">
        <v>37.774799999999999</v>
      </c>
      <c r="G8" s="84"/>
      <c r="H8" s="82">
        <f>F8</f>
        <v>37.774799999999999</v>
      </c>
      <c r="I8" s="84"/>
    </row>
    <row r="9" spans="1:11" ht="24.95" customHeight="1">
      <c r="A9" s="84"/>
      <c r="B9" s="84" t="s">
        <v>209</v>
      </c>
      <c r="C9" s="84"/>
      <c r="D9" s="84" t="s">
        <v>213</v>
      </c>
      <c r="E9" s="84" t="s">
        <v>214</v>
      </c>
      <c r="F9" s="82">
        <v>39.918199999999999</v>
      </c>
      <c r="G9" s="84"/>
      <c r="H9" s="82">
        <f>F9</f>
        <v>39.918199999999999</v>
      </c>
      <c r="I9" s="84"/>
    </row>
    <row r="10" spans="1:11" ht="24.95" customHeight="1">
      <c r="A10" s="84"/>
      <c r="B10" s="86" t="s">
        <v>210</v>
      </c>
      <c r="C10" s="81"/>
      <c r="D10" s="81" t="s">
        <v>215</v>
      </c>
      <c r="E10" s="81" t="s">
        <v>216</v>
      </c>
      <c r="F10" s="82">
        <v>2.3584999999999998</v>
      </c>
      <c r="G10" s="82"/>
      <c r="H10" s="87">
        <f>F10</f>
        <v>2.3584999999999998</v>
      </c>
      <c r="I10" s="84"/>
    </row>
    <row r="11" spans="1:11" ht="24.95" customHeight="1">
      <c r="A11" s="84"/>
      <c r="B11" s="84"/>
      <c r="C11" s="84"/>
      <c r="D11" s="84" t="s">
        <v>217</v>
      </c>
      <c r="E11" s="84" t="s">
        <v>218</v>
      </c>
      <c r="F11" s="88">
        <v>0</v>
      </c>
      <c r="G11" s="82">
        <v>3.573</v>
      </c>
      <c r="H11" s="82">
        <f>G11</f>
        <v>3.573</v>
      </c>
      <c r="I11" s="84" t="s">
        <v>227</v>
      </c>
    </row>
    <row r="12" spans="1:11" ht="16.5">
      <c r="A12" s="84"/>
      <c r="B12" s="84"/>
      <c r="C12" s="84"/>
      <c r="D12" s="84"/>
      <c r="E12" s="84"/>
      <c r="F12" s="84"/>
      <c r="G12" s="84"/>
      <c r="H12" s="84"/>
      <c r="I12" s="84" t="s">
        <v>219</v>
      </c>
    </row>
    <row r="13" spans="1:11" ht="16.5">
      <c r="A13" s="84"/>
      <c r="B13" s="84"/>
      <c r="C13" s="84"/>
      <c r="D13" s="84"/>
      <c r="E13" s="84"/>
      <c r="F13" s="84"/>
      <c r="G13" s="84"/>
      <c r="H13" s="84"/>
      <c r="I13" s="84"/>
    </row>
    <row r="14" spans="1:11" ht="27.75" customHeight="1">
      <c r="A14" s="84"/>
      <c r="B14" s="89" t="s">
        <v>220</v>
      </c>
      <c r="C14" s="83">
        <f>SUM(C8:C13)</f>
        <v>95.292000000000002</v>
      </c>
      <c r="D14" s="83"/>
      <c r="E14" s="83"/>
      <c r="F14" s="83">
        <f>SUM(F8:F13)</f>
        <v>80.051500000000004</v>
      </c>
      <c r="G14" s="83">
        <f>SUM(G11:G13)</f>
        <v>3.573</v>
      </c>
      <c r="H14" s="83">
        <f>SUM(F14:G14)</f>
        <v>83.624499999999998</v>
      </c>
      <c r="I14" s="84"/>
    </row>
    <row r="15" spans="1:11" ht="16.5">
      <c r="A15" s="84"/>
      <c r="B15" s="84"/>
      <c r="C15" s="84"/>
      <c r="D15" s="84"/>
      <c r="E15" s="84"/>
      <c r="F15" s="84"/>
      <c r="G15" s="84"/>
      <c r="H15" s="84"/>
      <c r="I15" s="84"/>
    </row>
    <row r="16" spans="1:11" ht="16.5">
      <c r="A16" s="84"/>
      <c r="B16" s="84"/>
      <c r="C16" s="84" t="s">
        <v>221</v>
      </c>
      <c r="D16" s="84"/>
      <c r="E16" s="84"/>
      <c r="F16" s="84"/>
      <c r="G16" s="84"/>
      <c r="H16" s="84"/>
      <c r="I16" s="84"/>
    </row>
    <row r="17" spans="1:9" ht="16.5">
      <c r="A17" s="84"/>
      <c r="B17" s="84"/>
      <c r="C17" s="84"/>
      <c r="D17" s="84"/>
      <c r="E17" s="84"/>
      <c r="F17" s="84"/>
      <c r="G17" s="84"/>
      <c r="H17" s="84"/>
      <c r="I17" s="84"/>
    </row>
    <row r="18" spans="1:9" ht="16.5">
      <c r="A18" s="84"/>
      <c r="B18" s="84"/>
      <c r="C18" s="90" t="s">
        <v>222</v>
      </c>
      <c r="D18" s="91" t="s">
        <v>223</v>
      </c>
      <c r="E18" s="84" t="s">
        <v>224</v>
      </c>
      <c r="F18" s="84"/>
      <c r="G18" s="84"/>
      <c r="H18" s="84"/>
      <c r="I18" s="84"/>
    </row>
    <row r="19" spans="1:9" ht="16.5">
      <c r="A19" s="84"/>
      <c r="B19" s="84"/>
      <c r="C19" s="84"/>
      <c r="D19" s="82">
        <v>95.292000000000002</v>
      </c>
      <c r="E19" s="84"/>
      <c r="F19" s="84"/>
      <c r="G19" s="84"/>
      <c r="H19" s="84"/>
      <c r="I19" s="84"/>
    </row>
  </sheetData>
  <mergeCells count="2">
    <mergeCell ref="A1:H1"/>
    <mergeCell ref="D6:F6"/>
  </mergeCells>
  <pageMargins left="0.61" right="0.24" top="0.44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Sheet2 (2)</vt:lpstr>
      <vt:lpstr>Sheet8</vt:lpstr>
      <vt:lpstr>Sheet1!Print_Titles</vt:lpstr>
      <vt:lpstr>Sheet2!Print_Titles</vt:lpstr>
      <vt:lpstr>'Sheet2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Anwaruddin Soomro</cp:lastModifiedBy>
  <cp:lastPrinted>2016-02-17T13:01:46Z</cp:lastPrinted>
  <dcterms:created xsi:type="dcterms:W3CDTF">2015-06-01T17:48:52Z</dcterms:created>
  <dcterms:modified xsi:type="dcterms:W3CDTF">2016-02-17T14:01:01Z</dcterms:modified>
</cp:coreProperties>
</file>