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Sheet1!$A$1:$S$44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9" i="1" l="1"/>
  <c r="S21" i="1" l="1"/>
  <c r="G31" i="1"/>
  <c r="S20" i="1"/>
  <c r="S16" i="1"/>
  <c r="S15" i="1"/>
  <c r="S14" i="1"/>
  <c r="S13" i="1"/>
  <c r="S12" i="1" l="1"/>
  <c r="S23" i="1" l="1"/>
  <c r="S6" i="1" l="1"/>
  <c r="S19" i="1" l="1"/>
  <c r="S11" i="1"/>
  <c r="S26" i="1" l="1"/>
  <c r="S27" i="1" s="1"/>
  <c r="O31" i="1" s="1"/>
  <c r="E7" i="3" l="1"/>
  <c r="S17" i="1" l="1"/>
  <c r="Q11" i="1"/>
  <c r="Q12" i="1" s="1"/>
  <c r="Q13" i="1" s="1"/>
  <c r="Q14" i="1" s="1"/>
  <c r="Q15" i="1" s="1"/>
  <c r="Q16" i="1" s="1"/>
  <c r="S10" i="1"/>
  <c r="S8" i="1"/>
  <c r="S5" i="1"/>
  <c r="S24" i="1" l="1"/>
  <c r="O30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<sst xmlns="http://schemas.openxmlformats.org/spreadsheetml/2006/main" count="202" uniqueCount="105">
  <si>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</si>
  <si>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</si>
  <si>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</si>
  <si>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</si>
  <si>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</si>
  <si>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</si>
  <si>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</si>
  <si>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</si>
  <si>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</si>
  <si>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</si>
  <si>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</si>
  <si>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</si>
  <si>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</si>
  <si>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</si>
  <si>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</si>
  <si>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</si>
  <si>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</si>
  <si>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</si>
  <si>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</si>
  <si>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</si>
  <si>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</si>
  <si>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</si>
  <si>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</si>
  <si>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</si>
  <si>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</si>
  <si>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</si>
  <si>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</si>
  <si>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</si>
  <si>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</si>
  <si>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</si>
  <si>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</si>
  <si>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</si>
  <si>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</si>
  <si>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</si>
  <si>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</si>
  <si>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</si>
  <si>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</si>
  <si>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</si>
  <si>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</si>
  <si>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</si>
  <si>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</si>
  <si>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</si>
  <si>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</si>
  <si>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</si>
  <si>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</si>
  <si>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</si>
  <si>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</si>
  <si>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</si>
  <si>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</si>
  <si>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</si>
  <si>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</si>
  <si>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</si>
  <si>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</si>
  <si>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</si>
  <si>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</si>
  <si>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</si>
  <si>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</si>
  <si>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</si>
  <si>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</si>
  <si>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</si>
  <si>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</si>
  <si>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</si>
  <si>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</si>
  <si>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</si>
  <si>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</si>
  <si>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</si>
  <si>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</si>
  <si>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</si>
  <si>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</si>
  <si>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</si>
  <si>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</si>
  <si>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</si>
  <si>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</si>
  <si>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</si>
  <si>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</si>
  <si>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</si>
  <si>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</si>
  <si>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</si>
  <si>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</si>
  <si>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</si>
  <si>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</si>
  <si>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</si>
  <si>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</si>
  <si>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</si>
  <si>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</si>
  <si>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</si>
  <si>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</si>
  <si>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</si>
  <si>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</si>
  <si>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 xml:space="preserve">4" Dia </t>
  </si>
  <si>
    <t>Providing &amp; fixing 4" x 4"  x4" dia. C.I branchen of the required degree with access dooors, rubber washer 1/8" thick and bolts and nuts and extra painting to match colour of the building.(SI No 5/P-9)</t>
  </si>
  <si>
    <t xml:space="preserve">6" Dia </t>
  </si>
  <si>
    <t xml:space="preserve"> Supplying &amp; Fixing swan type piller cock of Superior quality single c.p. head 1/2" dia. (S.I.No:16A P-19)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</si>
  <si>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</si>
  <si>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</si>
  <si>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</si>
  <si>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</si>
  <si>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</si>
  <si>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Supplying and fixing in position brass CP bib cocks1/2" dia C.P bib stop , Standard (SI No: 1  /P-16)</t>
  </si>
  <si>
    <t>Providing &amp; fixing 4" dia. C.I  plain bend of the required degree including extra painting to match the colour of the building.                                                                         (SI No 10 b/P-10)</t>
  </si>
  <si>
    <t>Providing and fixing handle values (china) 3/4" Dia  (S.I.No: 5 P-17)</t>
  </si>
  <si>
    <t>Providing &amp; fixing chrome plated brass towel rail complete with brackets fixing on wooden cleats with 1" long c.p brass screws.  3/4" Dia   (S.I.No: 1-A P-7)</t>
  </si>
  <si>
    <t>Providing &amp; fixing 15" x 12" bavelled edge mirror of belgium glass complete with 1/8" thick hard board and c.p screws fixed to wooden pleat.(S.I.No: 4b-A P-7)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</si>
  <si>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02 /P-23)</t>
  </si>
  <si>
    <t>Providing &amp; fixing 24 " x18"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                                                                                                           1 : 2: 4. (Standard pattern). (SI No:12/P-04)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</si>
</sst>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35</xdr:row>
      <xdr:rowOff>120911</xdr:rowOff>
    </xdr:from>
    <xdr:to>
      <xdr:col>24</xdr:col>
      <xdr:colOff>41655</xdr:colOff>
      <xdr:row>38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40</xdr:row>
      <xdr:rowOff>107772</xdr:rowOff>
    </xdr:from>
    <xdr:to>
      <xdr:col>18</xdr:col>
      <xdr:colOff>457187</xdr:colOff>
      <xdr:row>43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38</xdr:row>
      <xdr:rowOff>46591</xdr:rowOff>
    </xdr:from>
    <xdr:to>
      <xdr:col>23</xdr:col>
      <xdr:colOff>444672</xdr:colOff>
      <xdr:row>40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view="pageBreakPreview" zoomScale="130" zoomScaleNormal="100" zoomScaleSheetLayoutView="130" workbookViewId="0">
      <selection activeCell="O7" sqref="O7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0.140625" style="8" customWidth="1"/>
    <col min="15" max="16" width="10" style="16" customWidth="1"/>
    <col min="17" max="17" width="5.42578125" style="16" customWidth="1"/>
    <col min="18" max="18" width="3.7109375" style="16" customWidth="1"/>
    <col min="19" max="19" width="7.42578125" style="23" customWidth="1"/>
    <col min="20" max="20" width="9.140625" style="16" hidden="1" customWidth="1"/>
    <col min="21" max="16384" width="9.140625" style="16"/>
  </cols>
  <sheetData>
    <row r="1" spans="1:20" x14ac:dyDescent="0.25">
      <c r="A1" s="99" t="s">
        <v>72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</row>
    <row r="2" spans="1:20" ht="18.75" customHeight="1" x14ac:dyDescent="0.25">
      <c r="A2" s="99" t="s">
        <v>73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</row>
    <row r="3" spans="1:20" ht="15.75" customHeight="1" thickBot="1" x14ac:dyDescent="0.3">
      <c r="A3" s="108" t="s">
        <v>53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</row>
    <row r="4" spans="1:20" s="8" customFormat="1" ht="16.5" thickBot="1" x14ac:dyDescent="0.3">
      <c r="A4" s="5" t="s">
        <v>2</v>
      </c>
      <c r="B4" s="105" t="s">
        <v>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7"/>
      <c r="O4" s="5" t="s">
        <v>4</v>
      </c>
      <c r="P4" s="5" t="s">
        <v>5</v>
      </c>
      <c r="Q4" s="32" t="s">
        <v>6</v>
      </c>
      <c r="R4" s="103" t="s">
        <v>7</v>
      </c>
      <c r="S4" s="104"/>
    </row>
    <row r="5" spans="1:20" s="29" customFormat="1" ht="79.5" customHeight="1" x14ac:dyDescent="0.25">
      <c r="A5" s="80">
        <v>1</v>
      </c>
      <c r="B5" s="101" t="s">
        <v>97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56"/>
      <c r="N5" s="56"/>
      <c r="O5" s="83">
        <v>2</v>
      </c>
      <c r="P5" s="52">
        <v>4802.6000000000004</v>
      </c>
      <c r="Q5" s="53" t="s">
        <v>54</v>
      </c>
      <c r="R5" s="53" t="s">
        <v>1</v>
      </c>
      <c r="S5" s="54">
        <f>P5*O5</f>
        <v>9605.2000000000007</v>
      </c>
    </row>
    <row r="6" spans="1:20" s="29" customFormat="1" ht="134.25" customHeight="1" x14ac:dyDescent="0.25">
      <c r="A6" s="80">
        <v>2</v>
      </c>
      <c r="B6" s="101" t="s">
        <v>104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83">
        <v>1</v>
      </c>
      <c r="P6" s="52">
        <v>4694.8</v>
      </c>
      <c r="Q6" s="53" t="s">
        <v>54</v>
      </c>
      <c r="R6" s="53" t="s">
        <v>1</v>
      </c>
      <c r="S6" s="54">
        <f>P6*O6</f>
        <v>4694.8</v>
      </c>
    </row>
    <row r="7" spans="1:20" ht="49.5" customHeight="1" x14ac:dyDescent="0.25">
      <c r="A7" s="44">
        <v>3</v>
      </c>
      <c r="B7" s="101" t="s">
        <v>80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57"/>
      <c r="N7" s="57"/>
      <c r="O7" s="45"/>
      <c r="P7" s="45"/>
      <c r="Q7" s="50"/>
    </row>
    <row r="8" spans="1:20" s="7" customFormat="1" ht="19.5" customHeight="1" x14ac:dyDescent="0.25">
      <c r="A8" s="46"/>
      <c r="B8" s="58" t="s">
        <v>57</v>
      </c>
      <c r="C8" s="58"/>
      <c r="D8" s="58"/>
      <c r="E8" s="58"/>
      <c r="F8" s="58"/>
      <c r="G8" s="58"/>
      <c r="H8" s="58"/>
      <c r="I8" s="58"/>
      <c r="J8" s="58"/>
      <c r="K8" s="58"/>
      <c r="L8" s="58"/>
      <c r="N8" s="8"/>
      <c r="O8" s="51">
        <v>100</v>
      </c>
      <c r="P8" s="2">
        <v>95.79</v>
      </c>
      <c r="Q8" s="1" t="s">
        <v>56</v>
      </c>
      <c r="R8" s="1" t="s">
        <v>1</v>
      </c>
      <c r="S8" s="59">
        <f t="shared" ref="S8:S11" si="0">O8*P8</f>
        <v>9579</v>
      </c>
    </row>
    <row r="9" spans="1:20" s="7" customFormat="1" ht="19.5" customHeight="1" x14ac:dyDescent="0.25">
      <c r="A9" s="96"/>
      <c r="B9" s="58" t="s">
        <v>96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80</v>
      </c>
      <c r="P9" s="2">
        <v>73.209999999999994</v>
      </c>
      <c r="Q9" s="1" t="s">
        <v>56</v>
      </c>
      <c r="R9" s="1" t="s">
        <v>1</v>
      </c>
      <c r="S9" s="59">
        <f t="shared" ref="S9" si="1">O9*P9</f>
        <v>5856.7999999999993</v>
      </c>
    </row>
    <row r="10" spans="1:20" s="29" customFormat="1" ht="36" customHeight="1" x14ac:dyDescent="0.25">
      <c r="A10" s="80">
        <v>4</v>
      </c>
      <c r="B10" s="101" t="s">
        <v>88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83">
        <v>4</v>
      </c>
      <c r="P10" s="52">
        <v>337.92</v>
      </c>
      <c r="Q10" s="53" t="s">
        <v>55</v>
      </c>
      <c r="R10" s="53" t="s">
        <v>1</v>
      </c>
      <c r="S10" s="54">
        <f t="shared" si="0"/>
        <v>1351.68</v>
      </c>
    </row>
    <row r="11" spans="1:20" s="29" customFormat="1" ht="34.5" customHeight="1" x14ac:dyDescent="0.25">
      <c r="A11" s="80">
        <v>5</v>
      </c>
      <c r="B11" s="101" t="s">
        <v>98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83">
        <v>4</v>
      </c>
      <c r="P11" s="52">
        <v>337.92</v>
      </c>
      <c r="Q11" s="53" t="str">
        <f t="shared" ref="Q11:Q16" si="2">Q10</f>
        <v xml:space="preserve">Each </v>
      </c>
      <c r="R11" s="53" t="s">
        <v>1</v>
      </c>
      <c r="S11" s="54">
        <f t="shared" si="0"/>
        <v>1351.68</v>
      </c>
    </row>
    <row r="12" spans="1:20" s="29" customFormat="1" ht="51" customHeight="1" x14ac:dyDescent="0.25">
      <c r="A12" s="80">
        <v>6</v>
      </c>
      <c r="B12" s="101" t="s">
        <v>90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83">
        <v>3</v>
      </c>
      <c r="P12" s="52">
        <v>270.60000000000002</v>
      </c>
      <c r="Q12" s="53" t="str">
        <f t="shared" si="2"/>
        <v xml:space="preserve">Each </v>
      </c>
      <c r="R12" s="53" t="s">
        <v>1</v>
      </c>
      <c r="S12" s="54">
        <f t="shared" ref="S12" si="3">O12*P12</f>
        <v>811.80000000000007</v>
      </c>
    </row>
    <row r="13" spans="1:20" s="29" customFormat="1" ht="42.75" customHeight="1" x14ac:dyDescent="0.25">
      <c r="A13" s="80">
        <v>7</v>
      </c>
      <c r="B13" s="101" t="s">
        <v>99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83">
        <v>3</v>
      </c>
      <c r="P13" s="52">
        <v>566.70000000000005</v>
      </c>
      <c r="Q13" s="53" t="str">
        <f t="shared" si="2"/>
        <v xml:space="preserve">Each </v>
      </c>
      <c r="R13" s="53" t="s">
        <v>1</v>
      </c>
      <c r="S13" s="54">
        <f t="shared" ref="S13" si="4">O13*P13</f>
        <v>1700.1000000000001</v>
      </c>
    </row>
    <row r="14" spans="1:20" s="29" customFormat="1" ht="17.25" customHeight="1" x14ac:dyDescent="0.25">
      <c r="A14" s="80">
        <v>8</v>
      </c>
      <c r="B14" s="101" t="s">
        <v>100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83">
        <v>3</v>
      </c>
      <c r="P14" s="52">
        <v>271.92</v>
      </c>
      <c r="Q14" s="53" t="str">
        <f t="shared" si="2"/>
        <v xml:space="preserve">Each </v>
      </c>
      <c r="R14" s="53" t="s">
        <v>1</v>
      </c>
      <c r="S14" s="54">
        <f t="shared" ref="S14" si="5">O14*P14</f>
        <v>815.76</v>
      </c>
    </row>
    <row r="15" spans="1:20" s="29" customFormat="1" ht="47.25" customHeight="1" x14ac:dyDescent="0.25">
      <c r="A15" s="80">
        <v>9</v>
      </c>
      <c r="B15" s="101" t="s">
        <v>101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83">
        <v>1</v>
      </c>
      <c r="P15" s="52">
        <v>1269.95</v>
      </c>
      <c r="Q15" s="53" t="str">
        <f t="shared" si="2"/>
        <v xml:space="preserve">Each </v>
      </c>
      <c r="R15" s="53" t="s">
        <v>1</v>
      </c>
      <c r="S15" s="54">
        <f t="shared" ref="S15" si="6">O15*P15</f>
        <v>1269.95</v>
      </c>
    </row>
    <row r="16" spans="1:20" s="29" customFormat="1" ht="47.25" customHeight="1" x14ac:dyDescent="0.25">
      <c r="A16" s="80">
        <v>10</v>
      </c>
      <c r="B16" s="101" t="s">
        <v>102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83">
        <v>1</v>
      </c>
      <c r="P16" s="52">
        <v>2047.76</v>
      </c>
      <c r="Q16" s="53" t="str">
        <f t="shared" si="2"/>
        <v xml:space="preserve">Each </v>
      </c>
      <c r="R16" s="53" t="s">
        <v>1</v>
      </c>
      <c r="S16" s="54">
        <f t="shared" ref="S16" si="7">O16*P16</f>
        <v>2047.76</v>
      </c>
    </row>
    <row r="17" spans="1:19" s="29" customFormat="1" ht="61.5" customHeight="1" x14ac:dyDescent="0.25">
      <c r="A17" s="80">
        <v>11</v>
      </c>
      <c r="B17" s="101" t="s">
        <v>81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83">
        <v>1</v>
      </c>
      <c r="P17" s="52">
        <v>21989.61</v>
      </c>
      <c r="Q17" s="53" t="s">
        <v>54</v>
      </c>
      <c r="R17" s="53" t="s">
        <v>1</v>
      </c>
      <c r="S17" s="55">
        <f>O17*P17</f>
        <v>21989.61</v>
      </c>
    </row>
    <row r="18" spans="1:19" s="29" customFormat="1" ht="82.5" customHeight="1" x14ac:dyDescent="0.25">
      <c r="A18" s="80">
        <v>12</v>
      </c>
      <c r="B18" s="101" t="s">
        <v>103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19" s="29" customFormat="1" ht="17.25" customHeight="1" x14ac:dyDescent="0.25">
      <c r="A19" s="80"/>
      <c r="B19" s="87" t="s">
        <v>91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3">
        <v>60</v>
      </c>
      <c r="P19" s="52">
        <v>199.25</v>
      </c>
      <c r="Q19" s="53" t="s">
        <v>56</v>
      </c>
      <c r="R19" s="53" t="s">
        <v>1</v>
      </c>
      <c r="S19" s="55">
        <f>O19*P19</f>
        <v>11955</v>
      </c>
    </row>
    <row r="20" spans="1:19" s="29" customFormat="1" ht="17.25" customHeight="1" x14ac:dyDescent="0.25">
      <c r="A20" s="80"/>
      <c r="B20" s="94" t="s">
        <v>89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83">
        <v>40</v>
      </c>
      <c r="P20" s="52">
        <v>146.57</v>
      </c>
      <c r="Q20" s="53" t="s">
        <v>56</v>
      </c>
      <c r="R20" s="53" t="s">
        <v>1</v>
      </c>
      <c r="S20" s="55">
        <f>O20*P20</f>
        <v>5862.7999999999993</v>
      </c>
    </row>
    <row r="21" spans="1:19" s="29" customFormat="1" ht="50.25" customHeight="1" x14ac:dyDescent="0.25">
      <c r="A21" s="80">
        <v>13</v>
      </c>
      <c r="B21" s="101" t="s">
        <v>94</v>
      </c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83">
        <v>4</v>
      </c>
      <c r="P21" s="52">
        <v>447.15</v>
      </c>
      <c r="Q21" s="53" t="s">
        <v>95</v>
      </c>
      <c r="R21" s="53" t="s">
        <v>1</v>
      </c>
      <c r="S21" s="55">
        <f>O21*P21</f>
        <v>1788.6</v>
      </c>
    </row>
    <row r="22" spans="1:19" s="29" customFormat="1" ht="33.75" customHeight="1" x14ac:dyDescent="0.25">
      <c r="A22" s="80">
        <v>14</v>
      </c>
      <c r="B22" s="101" t="s">
        <v>92</v>
      </c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87"/>
      <c r="N22" s="87"/>
      <c r="O22" s="83"/>
      <c r="P22" s="52"/>
      <c r="Q22" s="53"/>
      <c r="R22" s="53"/>
      <c r="S22" s="55"/>
    </row>
    <row r="23" spans="1:19" s="29" customFormat="1" ht="17.25" customHeight="1" x14ac:dyDescent="0.25">
      <c r="A23" s="80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83">
        <v>1</v>
      </c>
      <c r="P23" s="52">
        <v>795</v>
      </c>
      <c r="Q23" s="53" t="s">
        <v>54</v>
      </c>
      <c r="R23" s="53" t="s">
        <v>1</v>
      </c>
      <c r="S23" s="95">
        <f>O23*P23</f>
        <v>795</v>
      </c>
    </row>
    <row r="24" spans="1:19" s="29" customFormat="1" ht="17.25" customHeight="1" x14ac:dyDescent="0.25">
      <c r="A24" s="80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83"/>
      <c r="P24" s="52"/>
      <c r="Q24" s="53"/>
      <c r="R24" s="53" t="s">
        <v>1</v>
      </c>
      <c r="S24" s="55">
        <f>SUM(S5:S23)</f>
        <v>81475.540000000008</v>
      </c>
    </row>
    <row r="25" spans="1:19" ht="15.75" customHeight="1" x14ac:dyDescent="0.25">
      <c r="A25" s="49"/>
      <c r="B25" s="102" t="s">
        <v>83</v>
      </c>
      <c r="C25" s="102"/>
      <c r="D25" s="102"/>
      <c r="E25" s="102"/>
      <c r="F25" s="102"/>
      <c r="G25" s="102"/>
      <c r="H25" s="102"/>
      <c r="I25" s="102"/>
      <c r="J25" s="85"/>
      <c r="K25" s="85"/>
      <c r="L25" s="85"/>
      <c r="M25" s="85"/>
      <c r="N25" s="16"/>
      <c r="O25" s="34"/>
      <c r="P25" s="34"/>
      <c r="Q25" s="53"/>
      <c r="S25" s="50"/>
    </row>
    <row r="26" spans="1:19" s="29" customFormat="1" ht="60" customHeight="1" x14ac:dyDescent="0.25">
      <c r="A26" s="88">
        <v>1</v>
      </c>
      <c r="B26" s="101" t="s">
        <v>84</v>
      </c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83">
        <v>1</v>
      </c>
      <c r="P26" s="52">
        <v>5494.59</v>
      </c>
      <c r="Q26" s="53" t="s">
        <v>58</v>
      </c>
      <c r="R26" s="53" t="s">
        <v>1</v>
      </c>
      <c r="S26" s="55">
        <f>O26*P26</f>
        <v>5494.59</v>
      </c>
    </row>
    <row r="27" spans="1:19" x14ac:dyDescent="0.25">
      <c r="A27" s="49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16"/>
      <c r="O27" s="34"/>
      <c r="P27" s="34"/>
      <c r="Q27" s="53" t="s">
        <v>82</v>
      </c>
      <c r="S27" s="89">
        <f>S26</f>
        <v>5494.59</v>
      </c>
    </row>
    <row r="28" spans="1:19" x14ac:dyDescent="0.25">
      <c r="A28" s="49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16"/>
      <c r="O28" s="34"/>
      <c r="P28" s="34"/>
      <c r="Q28" s="53"/>
      <c r="S28" s="55"/>
    </row>
    <row r="29" spans="1:19" x14ac:dyDescent="0.25">
      <c r="A29" s="49"/>
      <c r="B29" s="85"/>
      <c r="C29" s="85"/>
      <c r="D29" s="85"/>
      <c r="E29" s="97" t="s">
        <v>85</v>
      </c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34"/>
      <c r="Q29" s="53"/>
      <c r="S29" s="55"/>
    </row>
    <row r="30" spans="1:19" x14ac:dyDescent="0.25">
      <c r="A30" s="49"/>
      <c r="B30" s="85"/>
      <c r="C30" s="85"/>
      <c r="D30" s="85"/>
      <c r="E30" s="49">
        <v>1</v>
      </c>
      <c r="F30" s="86"/>
      <c r="G30" s="86" t="s">
        <v>93</v>
      </c>
      <c r="H30" s="86"/>
      <c r="I30" s="86" t="s">
        <v>86</v>
      </c>
      <c r="J30" s="86"/>
      <c r="K30" s="86"/>
      <c r="L30" s="86"/>
      <c r="M30" s="86"/>
      <c r="N30" s="90"/>
      <c r="O30" s="91">
        <f>S24</f>
        <v>81475.540000000008</v>
      </c>
      <c r="P30" s="34"/>
      <c r="Q30" s="53"/>
      <c r="S30" s="55"/>
    </row>
    <row r="31" spans="1:19" x14ac:dyDescent="0.25">
      <c r="A31" s="49"/>
      <c r="B31" s="85"/>
      <c r="C31" s="85"/>
      <c r="D31" s="85"/>
      <c r="E31" s="49">
        <v>3</v>
      </c>
      <c r="F31" s="86"/>
      <c r="G31" s="86" t="str">
        <f>Q27</f>
        <v>Part-B</v>
      </c>
      <c r="H31" s="86"/>
      <c r="I31" s="86" t="s">
        <v>87</v>
      </c>
      <c r="J31" s="86"/>
      <c r="K31" s="86"/>
      <c r="L31" s="86"/>
      <c r="M31" s="86"/>
      <c r="N31" s="90"/>
      <c r="O31" s="92">
        <f>S27</f>
        <v>5494.59</v>
      </c>
      <c r="P31" s="34"/>
      <c r="Q31" s="53"/>
      <c r="S31" s="55"/>
    </row>
    <row r="32" spans="1:19" x14ac:dyDescent="0.25">
      <c r="A32" s="49"/>
      <c r="B32" s="85"/>
      <c r="C32" s="85"/>
      <c r="D32" s="85"/>
      <c r="E32" s="86"/>
      <c r="F32" s="86"/>
      <c r="G32" s="86"/>
      <c r="H32" s="86"/>
      <c r="I32" s="86"/>
      <c r="J32" s="86"/>
      <c r="K32" s="86"/>
      <c r="L32" s="86"/>
      <c r="M32" s="86"/>
      <c r="N32" s="90"/>
      <c r="O32" s="91">
        <v>89145</v>
      </c>
      <c r="P32" s="34"/>
      <c r="Q32" s="53"/>
      <c r="S32" s="55"/>
    </row>
    <row r="33" spans="1:19" x14ac:dyDescent="0.25">
      <c r="A33" s="49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16"/>
      <c r="O33" s="34"/>
      <c r="P33" s="34"/>
      <c r="Q33" s="53"/>
      <c r="S33" s="55"/>
    </row>
    <row r="34" spans="1:19" x14ac:dyDescent="0.25">
      <c r="A34" s="49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16"/>
      <c r="O34" s="34"/>
      <c r="P34" s="34"/>
      <c r="Q34" s="53"/>
      <c r="S34" s="55"/>
    </row>
    <row r="35" spans="1:19" x14ac:dyDescent="0.25">
      <c r="A35" s="100" t="s">
        <v>79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</row>
    <row r="36" spans="1:19" x14ac:dyDescent="0.25">
      <c r="A36" s="98" t="s">
        <v>74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</row>
    <row r="37" spans="1:19" x14ac:dyDescent="0.25">
      <c r="A37" s="98" t="s">
        <v>75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</row>
    <row r="38" spans="1:19" x14ac:dyDescent="0.25">
      <c r="A38" s="98" t="s">
        <v>76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</row>
    <row r="39" spans="1:19" x14ac:dyDescent="0.25">
      <c r="A39" s="98" t="s">
        <v>77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</row>
    <row r="40" spans="1:19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</row>
    <row r="41" spans="1:19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x14ac:dyDescent="0.25">
      <c r="A42" s="80"/>
      <c r="B42" s="82" t="s">
        <v>78</v>
      </c>
      <c r="C42" s="79"/>
      <c r="D42" s="81"/>
      <c r="E42" s="79"/>
      <c r="F42" s="34"/>
      <c r="G42" s="79"/>
      <c r="H42" s="79"/>
      <c r="I42" s="79"/>
      <c r="J42" s="81"/>
      <c r="K42" s="81"/>
      <c r="L42" s="81"/>
      <c r="M42" s="81"/>
      <c r="N42" s="79"/>
      <c r="O42" s="79"/>
      <c r="P42" s="79"/>
      <c r="Q42" s="81"/>
      <c r="R42" s="81"/>
      <c r="S42" s="50"/>
    </row>
    <row r="43" spans="1:19" x14ac:dyDescent="0.25">
      <c r="A43" s="80"/>
      <c r="B43" s="33"/>
      <c r="C43" s="79"/>
      <c r="D43" s="81"/>
      <c r="E43" s="79"/>
      <c r="F43" s="34"/>
      <c r="G43" s="79"/>
      <c r="H43" s="79"/>
      <c r="I43" s="79"/>
      <c r="J43" s="81"/>
      <c r="K43" s="81"/>
      <c r="L43" s="81"/>
      <c r="M43" s="81"/>
      <c r="N43" s="79"/>
      <c r="O43" s="79"/>
      <c r="P43" s="79"/>
      <c r="Q43" s="81"/>
      <c r="R43" s="81"/>
      <c r="S43" s="50"/>
    </row>
    <row r="44" spans="1:19" x14ac:dyDescent="0.25">
      <c r="A44" s="80"/>
      <c r="B44" s="33"/>
      <c r="C44" s="79"/>
      <c r="D44" s="81"/>
      <c r="E44" s="79"/>
      <c r="F44" s="34"/>
      <c r="G44" s="79"/>
      <c r="H44" s="79"/>
      <c r="I44" s="79"/>
      <c r="J44" s="81"/>
      <c r="K44" s="81"/>
      <c r="L44" s="81"/>
      <c r="M44" s="81"/>
      <c r="N44" s="79"/>
      <c r="O44" s="79"/>
      <c r="P44" s="79"/>
      <c r="Q44" s="81"/>
      <c r="R44" s="81"/>
      <c r="S44" s="50"/>
    </row>
  </sheetData>
  <mergeCells count="27">
    <mergeCell ref="B22:L22"/>
    <mergeCell ref="B12:N12"/>
    <mergeCell ref="B15:N15"/>
    <mergeCell ref="B16:N16"/>
    <mergeCell ref="B21:N21"/>
    <mergeCell ref="B4:N4"/>
    <mergeCell ref="A3:S3"/>
    <mergeCell ref="B10:N10"/>
    <mergeCell ref="B11:N11"/>
    <mergeCell ref="B18:N18"/>
    <mergeCell ref="B14:N14"/>
    <mergeCell ref="E29:O29"/>
    <mergeCell ref="A38:S38"/>
    <mergeCell ref="A39:S39"/>
    <mergeCell ref="A1:T1"/>
    <mergeCell ref="A2:T2"/>
    <mergeCell ref="A35:S35"/>
    <mergeCell ref="A36:S36"/>
    <mergeCell ref="A37:S37"/>
    <mergeCell ref="B5:L5"/>
    <mergeCell ref="B7:L7"/>
    <mergeCell ref="B17:N17"/>
    <mergeCell ref="B25:I25"/>
    <mergeCell ref="B6:N6"/>
    <mergeCell ref="B26:N26"/>
    <mergeCell ref="B13:N13"/>
    <mergeCell ref="R4:S4"/>
  </mergeCells>
  <pageMargins left="0.35" right="0.15" top="0.33" bottom="0.18" header="0.3" footer="0.3"/>
  <pageSetup paperSize="9" orientation="portrait" horizontalDpi="200" verticalDpi="200" r:id="rId1"/>
  <rowBreaks count="1" manualBreakCount="1">
    <brk id="20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1" ht="32.25" customHeight="1" thickBot="1" x14ac:dyDescent="0.3">
      <c r="A2" s="5" t="s">
        <v>2</v>
      </c>
      <c r="B2" s="5" t="s">
        <v>9</v>
      </c>
      <c r="C2" s="103" t="s">
        <v>17</v>
      </c>
      <c r="D2" s="111"/>
      <c r="E2" s="104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3" t="s">
        <v>16</v>
      </c>
      <c r="B17" s="111"/>
      <c r="C17" s="104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0" t="s">
        <v>41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</row>
    <row r="20" spans="1:11" ht="16.5" thickBot="1" x14ac:dyDescent="0.3">
      <c r="A20" s="5" t="s">
        <v>2</v>
      </c>
      <c r="B20" s="103" t="s">
        <v>19</v>
      </c>
      <c r="C20" s="111"/>
      <c r="D20" s="104"/>
      <c r="E20" s="35"/>
      <c r="F20" s="20"/>
      <c r="G20" s="5" t="s">
        <v>17</v>
      </c>
      <c r="H20" s="5" t="s">
        <v>5</v>
      </c>
      <c r="I20" s="6" t="s">
        <v>6</v>
      </c>
      <c r="J20" s="103" t="s">
        <v>7</v>
      </c>
      <c r="K20" s="104"/>
    </row>
    <row r="21" spans="1:11" ht="15" customHeight="1" x14ac:dyDescent="0.25">
      <c r="B21" s="109"/>
      <c r="C21" s="109"/>
      <c r="D21" s="109"/>
      <c r="J21" s="114"/>
      <c r="K21" s="114"/>
    </row>
    <row r="22" spans="1:11" ht="30" customHeight="1" x14ac:dyDescent="0.25">
      <c r="A22" s="1">
        <v>1</v>
      </c>
      <c r="B22" s="113" t="s">
        <v>20</v>
      </c>
      <c r="C22" s="113"/>
      <c r="D22" s="113"/>
      <c r="E22" s="37"/>
      <c r="F22" s="21"/>
      <c r="G22" s="10" t="e">
        <f>H17</f>
        <v>#REF!</v>
      </c>
      <c r="H22" s="2">
        <v>1390.6</v>
      </c>
      <c r="I22" s="1" t="s">
        <v>21</v>
      </c>
      <c r="J22" s="115" t="e">
        <f>G22*H22/100</f>
        <v>#REF!</v>
      </c>
      <c r="K22" s="115"/>
    </row>
    <row r="23" spans="1:11" ht="30" customHeight="1" x14ac:dyDescent="0.25">
      <c r="A23" s="1">
        <v>2</v>
      </c>
      <c r="B23" s="113" t="s">
        <v>22</v>
      </c>
      <c r="C23" s="113"/>
      <c r="D23" s="113"/>
      <c r="E23" s="37"/>
      <c r="F23" s="21"/>
      <c r="G23" s="10" t="e">
        <f>G17</f>
        <v>#REF!</v>
      </c>
      <c r="H23" s="1">
        <v>6828.12</v>
      </c>
      <c r="I23" s="1" t="s">
        <v>21</v>
      </c>
      <c r="J23" s="115" t="e">
        <f>G23*H23/100</f>
        <v>#REF!</v>
      </c>
      <c r="K23" s="115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5" t="e">
        <f>G24*H24/100</f>
        <v>#REF!</v>
      </c>
      <c r="K24" s="115"/>
    </row>
    <row r="25" spans="1:11" ht="30" customHeight="1" x14ac:dyDescent="0.25">
      <c r="A25" s="1">
        <v>4</v>
      </c>
      <c r="B25" s="113" t="s">
        <v>23</v>
      </c>
      <c r="C25" s="113"/>
      <c r="D25" s="113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5" t="e">
        <f>G25*H25</f>
        <v>#REF!</v>
      </c>
      <c r="K25" s="115"/>
    </row>
    <row r="26" spans="1:11" ht="30" customHeight="1" x14ac:dyDescent="0.25">
      <c r="A26" s="1">
        <v>5</v>
      </c>
      <c r="B26" s="113" t="s">
        <v>10</v>
      </c>
      <c r="C26" s="113"/>
      <c r="D26" s="113"/>
      <c r="E26" s="37"/>
      <c r="F26" s="21"/>
      <c r="G26" s="10" t="e">
        <f>J17</f>
        <v>#REF!</v>
      </c>
      <c r="H26" s="2">
        <v>617.5</v>
      </c>
      <c r="I26" s="1" t="s">
        <v>38</v>
      </c>
      <c r="J26" s="115" t="e">
        <f>G26*H26/1000</f>
        <v>#REF!</v>
      </c>
      <c r="K26" s="115"/>
    </row>
    <row r="27" spans="1:11" ht="30" customHeight="1" x14ac:dyDescent="0.25">
      <c r="A27" s="1">
        <v>6</v>
      </c>
      <c r="B27" s="113" t="s">
        <v>26</v>
      </c>
      <c r="C27" s="113"/>
      <c r="D27" s="113"/>
      <c r="E27" s="37"/>
      <c r="F27" s="21"/>
      <c r="G27" s="14" t="e">
        <f>K17</f>
        <v>#REF!</v>
      </c>
      <c r="H27" s="1">
        <v>186.15</v>
      </c>
      <c r="I27" s="1" t="s">
        <v>27</v>
      </c>
      <c r="J27" s="116" t="e">
        <f>G27*H27</f>
        <v>#REF!</v>
      </c>
      <c r="K27" s="116"/>
    </row>
    <row r="28" spans="1:11" ht="30" customHeight="1" x14ac:dyDescent="0.25">
      <c r="B28" s="112" t="s">
        <v>30</v>
      </c>
      <c r="C28" s="112"/>
      <c r="D28" s="112"/>
      <c r="E28" s="112"/>
      <c r="F28" s="112"/>
      <c r="G28" s="112"/>
      <c r="H28" s="112"/>
      <c r="I28" s="13" t="s">
        <v>0</v>
      </c>
      <c r="J28" s="117" t="e">
        <f>SUM(J22:K27)</f>
        <v>#REF!</v>
      </c>
      <c r="K28" s="118"/>
    </row>
    <row r="29" spans="1:11" ht="15" customHeight="1" x14ac:dyDescent="0.25">
      <c r="B29" s="109"/>
      <c r="C29" s="109"/>
      <c r="D29" s="109"/>
      <c r="J29" s="109"/>
      <c r="K29" s="109"/>
    </row>
    <row r="30" spans="1:11" ht="15" customHeight="1" x14ac:dyDescent="0.25">
      <c r="B30" s="109"/>
      <c r="C30" s="109"/>
      <c r="D30" s="109"/>
      <c r="J30" s="109"/>
      <c r="K30" s="109"/>
    </row>
    <row r="31" spans="1:11" ht="15" customHeight="1" x14ac:dyDescent="0.25">
      <c r="B31" s="119" t="s">
        <v>36</v>
      </c>
      <c r="C31" s="119"/>
      <c r="D31" s="119"/>
      <c r="E31" s="38"/>
      <c r="J31" s="109"/>
      <c r="K31" s="109"/>
    </row>
    <row r="32" spans="1:11" ht="15" customHeight="1" x14ac:dyDescent="0.25">
      <c r="B32" s="109"/>
      <c r="C32" s="109"/>
      <c r="D32" s="109"/>
      <c r="J32" s="109"/>
      <c r="K32" s="109"/>
    </row>
    <row r="33" spans="2:11" ht="15" customHeight="1" x14ac:dyDescent="0.25">
      <c r="B33" s="109"/>
      <c r="C33" s="109"/>
      <c r="D33" s="109"/>
      <c r="J33" s="109"/>
      <c r="K33" s="109"/>
    </row>
    <row r="34" spans="2:11" x14ac:dyDescent="0.25">
      <c r="J34" s="109"/>
      <c r="K34" s="109"/>
    </row>
    <row r="35" spans="2:11" x14ac:dyDescent="0.25">
      <c r="J35" s="109"/>
      <c r="K35" s="109"/>
    </row>
    <row r="36" spans="2:11" x14ac:dyDescent="0.25">
      <c r="J36" s="109"/>
      <c r="K36" s="109"/>
    </row>
    <row r="37" spans="2:11" x14ac:dyDescent="0.25">
      <c r="J37" s="109"/>
      <c r="K37" s="109"/>
    </row>
    <row r="38" spans="2:11" x14ac:dyDescent="0.25">
      <c r="J38" s="109"/>
      <c r="K38" s="109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0" t="s">
        <v>31</v>
      </c>
      <c r="B1" s="120"/>
      <c r="C1" s="120"/>
      <c r="D1" s="120"/>
      <c r="E1" s="120"/>
      <c r="F1" s="120"/>
      <c r="G1" s="120"/>
      <c r="H1" s="120"/>
      <c r="I1" s="120"/>
      <c r="J1" s="120"/>
    </row>
    <row r="3" spans="1:19" ht="70.5" customHeight="1" x14ac:dyDescent="0.25">
      <c r="A3" s="121" t="e">
        <f>Sheet1!#REF!</f>
        <v>#REF!</v>
      </c>
      <c r="B3" s="121"/>
      <c r="C3" s="121"/>
      <c r="D3" s="121"/>
      <c r="E3" s="121"/>
      <c r="F3" s="121"/>
      <c r="G3" s="121"/>
      <c r="H3" s="121"/>
      <c r="I3" s="121"/>
      <c r="J3" s="121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69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59</v>
      </c>
      <c r="B7" s="61" t="s">
        <v>61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60</v>
      </c>
      <c r="B9" s="61" t="s">
        <v>63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62</v>
      </c>
      <c r="B11" s="61" t="s">
        <v>64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66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65</v>
      </c>
      <c r="B15" s="61" t="s">
        <v>70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67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68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71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2016-02-28T18:40:47Z</cp:lastPrinted>
  <dcterms:created xsi:type="dcterms:W3CDTF">2014-03-04T07:22:02Z</dcterms:created>
  <dcterms:modified xsi:type="dcterms:W3CDTF">2016-02-28T18:41:46Z</dcterms:modified>
</cp:coreProperties>
</file>