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A30" i="1"/>
  <c r="C24"/>
  <c r="C7"/>
  <c r="E43"/>
  <c r="D43"/>
  <c r="B43"/>
  <c r="F43" s="1"/>
  <c r="C42"/>
  <c r="A42"/>
  <c r="F40"/>
  <c r="E40"/>
  <c r="D40"/>
  <c r="B40"/>
  <c r="F38"/>
  <c r="F46" s="1"/>
  <c r="E38"/>
  <c r="D38"/>
  <c r="B38"/>
  <c r="C37"/>
  <c r="A37"/>
  <c r="C36"/>
  <c r="F31"/>
  <c r="E31"/>
  <c r="D31"/>
  <c r="B31"/>
  <c r="C30"/>
  <c r="F28"/>
  <c r="E28"/>
  <c r="D28"/>
  <c r="B28"/>
  <c r="C27"/>
  <c r="A27"/>
  <c r="F25"/>
  <c r="E25"/>
  <c r="D25"/>
  <c r="B25"/>
  <c r="A24"/>
  <c r="F22"/>
  <c r="E22"/>
  <c r="D22"/>
  <c r="B22"/>
  <c r="C21"/>
  <c r="A21"/>
  <c r="F19"/>
  <c r="E19"/>
  <c r="D19"/>
  <c r="B19"/>
  <c r="C18"/>
  <c r="A18"/>
  <c r="D16"/>
  <c r="B16"/>
  <c r="F14"/>
  <c r="E14"/>
  <c r="E16" s="1"/>
  <c r="F16" s="1"/>
  <c r="D14"/>
  <c r="B14"/>
  <c r="C13"/>
  <c r="A13"/>
  <c r="F11"/>
  <c r="E11"/>
  <c r="D11"/>
  <c r="B11"/>
  <c r="C10"/>
  <c r="A10"/>
  <c r="F8"/>
  <c r="F34" s="1"/>
  <c r="E8"/>
  <c r="D8"/>
  <c r="B8"/>
  <c r="A7"/>
  <c r="C6"/>
  <c r="A1"/>
</calcChain>
</file>

<file path=xl/sharedStrings.xml><?xml version="1.0" encoding="utf-8"?>
<sst xmlns="http://schemas.openxmlformats.org/spreadsheetml/2006/main" count="26" uniqueCount="21">
  <si>
    <t>SCHEDULE "B"</t>
  </si>
  <si>
    <t xml:space="preserve">S. NO. </t>
  </si>
  <si>
    <t>QUANTITY</t>
  </si>
  <si>
    <t>ITEM OF WORK</t>
  </si>
  <si>
    <t>UNIT</t>
  </si>
  <si>
    <t>RATE</t>
  </si>
  <si>
    <t>AMOUNT</t>
  </si>
  <si>
    <t>One Hundred Sixteen and Sixteen Paisa</t>
  </si>
  <si>
    <t xml:space="preserve">Two Thousand Four Hundred and Twenty </t>
  </si>
  <si>
    <t>12" dia for main Drain</t>
  </si>
  <si>
    <t>Four Hundred and Twelve</t>
  </si>
  <si>
    <t>12" for corss pipe drain</t>
  </si>
  <si>
    <t>Fourteen Thousand Seven Hundred and Forty Eight</t>
  </si>
  <si>
    <t>Five Hundred Twenty Six and Twnety Eight Paisa</t>
  </si>
  <si>
    <t xml:space="preserve">Five Thousand Two Hundred Fifty One and Seventeen </t>
  </si>
  <si>
    <t xml:space="preserve">Seven Thousand Four Hundred Fifty One and Seventy </t>
  </si>
  <si>
    <t>Eight Thousand Two Hundred Seventy Four and Seventy Three</t>
  </si>
  <si>
    <t>AMOUNT OF SCHEDULE ITEMS RS.</t>
  </si>
  <si>
    <t xml:space="preserve">6" dia </t>
  </si>
  <si>
    <t>Twelve Thousand</t>
  </si>
  <si>
    <t xml:space="preserve">12" dia </t>
  </si>
</sst>
</file>

<file path=xl/styles.xml><?xml version="1.0" encoding="utf-8"?>
<styleSheet xmlns="http://schemas.openxmlformats.org/spreadsheetml/2006/main">
  <numFmts count="1">
    <numFmt numFmtId="43" formatCode="_(* #,##0.00_);_(* \(#,##0.00\);_(* &quot;-&quot;??_);_(@_)"/>
  </numFmts>
  <fonts count="8">
    <font>
      <sz val="11"/>
      <color theme="1"/>
      <name val="Calibri"/>
      <family val="2"/>
      <scheme val="minor"/>
    </font>
    <font>
      <sz val="11"/>
      <color theme="1"/>
      <name val="Calibri"/>
      <family val="2"/>
      <scheme val="minor"/>
    </font>
    <font>
      <b/>
      <u/>
      <sz val="16"/>
      <color theme="1"/>
      <name val="Calibri"/>
      <family val="2"/>
      <scheme val="minor"/>
    </font>
    <font>
      <sz val="10"/>
      <color theme="1"/>
      <name val="Calibri"/>
      <family val="2"/>
      <scheme val="minor"/>
    </font>
    <font>
      <b/>
      <sz val="10"/>
      <color theme="1"/>
      <name val="Calibri"/>
      <family val="2"/>
      <scheme val="minor"/>
    </font>
    <font>
      <b/>
      <u/>
      <sz val="14"/>
      <color theme="1"/>
      <name val="Calibri"/>
      <family val="2"/>
      <scheme val="minor"/>
    </font>
    <font>
      <b/>
      <u/>
      <sz val="10"/>
      <color theme="1"/>
      <name val="Calibri"/>
      <family val="2"/>
      <scheme val="minor"/>
    </font>
    <font>
      <sz val="6"/>
      <color theme="1"/>
      <name val="Calibri"/>
      <family val="2"/>
      <scheme val="minor"/>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applyAlignment="1">
      <alignment horizontal="center"/>
    </xf>
    <xf numFmtId="0" fontId="3" fillId="0" borderId="0" xfId="0" applyFont="1"/>
    <xf numFmtId="0" fontId="3" fillId="0" borderId="0" xfId="0" applyFont="1" applyAlignment="1">
      <alignment horizontal="center" vertical="center"/>
    </xf>
    <xf numFmtId="0" fontId="4" fillId="0" borderId="0" xfId="0" applyFont="1"/>
    <xf numFmtId="0" fontId="5"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center"/>
    </xf>
    <xf numFmtId="0" fontId="3" fillId="0" borderId="0" xfId="0" applyFont="1" applyBorder="1" applyAlignment="1">
      <alignment horizontal="justify" wrapText="1"/>
    </xf>
    <xf numFmtId="0" fontId="3" fillId="0" borderId="0" xfId="0" applyFont="1" applyBorder="1" applyAlignment="1">
      <alignment horizontal="center" vertical="center"/>
    </xf>
    <xf numFmtId="0" fontId="4" fillId="0" borderId="0" xfId="0" applyFont="1" applyBorder="1"/>
    <xf numFmtId="0" fontId="6"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0" fontId="4" fillId="0" borderId="0" xfId="0" applyFont="1" applyBorder="1" applyAlignment="1">
      <alignment horizontal="center" vertical="center"/>
    </xf>
    <xf numFmtId="43" fontId="4" fillId="0" borderId="0" xfId="1" applyFont="1" applyBorder="1"/>
    <xf numFmtId="0" fontId="3" fillId="0" borderId="0" xfId="0" applyFont="1" applyBorder="1"/>
    <xf numFmtId="0" fontId="7" fillId="0" borderId="0" xfId="0" applyFont="1" applyBorder="1" applyAlignment="1">
      <alignment horizontal="center" vertical="center" wrapText="1"/>
    </xf>
    <xf numFmtId="2" fontId="4" fillId="0" borderId="0" xfId="0" applyNumberFormat="1"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2" xfId="1" applyFont="1" applyBorder="1" applyAlignment="1">
      <alignment vertical="center" shrinkToFit="1"/>
    </xf>
    <xf numFmtId="0" fontId="6" fillId="0" borderId="0" xfId="0" applyFont="1" applyBorder="1"/>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HIGHWAY%20AFSAR%202016\DETAIL%20WORKING\IMPROVEMENT%20OF%20ROADS%20&amp;%20LAYING%20OF%20SEWERAGE%20LINE%20IN%20YAQOOB%20SHAH%20BASTI%20&amp;%20SURROUNDING%20AREAS%2014.00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Improvement of Roads &amp; Laying of Sewerage Line in Yaqboob Shah Basti &amp; Surrounding Areas</v>
          </cell>
        </row>
      </sheetData>
      <sheetData sheetId="1"/>
      <sheetData sheetId="2">
        <row r="6">
          <cell r="B6" t="str">
            <v>ROAD WORK (SCHEDULE ITEM)</v>
          </cell>
        </row>
        <row r="7">
          <cell r="A7">
            <v>1</v>
          </cell>
          <cell r="B7" t="str">
            <v>Scarifying the existing road surface.</v>
          </cell>
        </row>
        <row r="8">
          <cell r="C8">
            <v>44000</v>
          </cell>
          <cell r="D8">
            <v>116.16</v>
          </cell>
          <cell r="E8" t="str">
            <v>%Sft</v>
          </cell>
        </row>
        <row r="10">
          <cell r="A10">
            <v>2</v>
          </cell>
          <cell r="B10" t="str">
            <v>Earth Work excavation in irrigation channels drain etc. dressed to designed section grade and profile excavated material disposed off and dressed within 50ft lead in ordinary.</v>
          </cell>
        </row>
        <row r="13">
          <cell r="C13">
            <v>19500</v>
          </cell>
          <cell r="D13">
            <v>2420</v>
          </cell>
          <cell r="E13" t="str">
            <v>%°Cft</v>
          </cell>
        </row>
        <row r="15">
          <cell r="A15">
            <v>3</v>
          </cell>
          <cell r="B15" t="str">
            <v>Providing RCC Pipe of ASTM C-7662 T/C 7670 class II wall B and fixing in trench i/c. cutting fitting and jointing with rubber ring i/c. testing with water to specified pressure.</v>
          </cell>
        </row>
        <row r="16">
          <cell r="C16">
            <v>1000</v>
          </cell>
          <cell r="D16">
            <v>412</v>
          </cell>
          <cell r="E16" t="str">
            <v>Rft</v>
          </cell>
        </row>
        <row r="17">
          <cell r="C17">
            <v>300</v>
          </cell>
          <cell r="E17" t="str">
            <v>Rft</v>
          </cell>
        </row>
        <row r="19">
          <cell r="A19">
            <v>4</v>
          </cell>
          <cell r="B19" t="str">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ell>
        </row>
        <row r="20">
          <cell r="C20">
            <v>27</v>
          </cell>
          <cell r="D20">
            <v>14748</v>
          </cell>
          <cell r="E20" t="str">
            <v>Each</v>
          </cell>
        </row>
        <row r="22">
          <cell r="A22">
            <v>5</v>
          </cell>
          <cell r="B22" t="str">
            <v>Preparing of subgrade i/c. earth excavation filling to an average depth of 9" design to camber / side slope and consolidation with power roller.</v>
          </cell>
        </row>
        <row r="23">
          <cell r="C23">
            <v>77000</v>
          </cell>
          <cell r="D23">
            <v>526.28</v>
          </cell>
          <cell r="E23" t="str">
            <v>%Sft</v>
          </cell>
        </row>
        <row r="25">
          <cell r="A25">
            <v>6</v>
          </cell>
          <cell r="B25" t="str">
            <v>Providing and laying granular sub-base course using hub gravel with sand and silt form 0 to 60mm laid in layers i/c. compacting upto 98% of maximum dry density determined by AASHTO (T-180 methods) or as directed by the Engineer in Charge etc. complete.</v>
          </cell>
        </row>
        <row r="26">
          <cell r="C26">
            <v>39655</v>
          </cell>
          <cell r="D26">
            <v>5251.17</v>
          </cell>
          <cell r="E26" t="str">
            <v>%Cft</v>
          </cell>
        </row>
        <row r="28">
          <cell r="A28">
            <v>7</v>
          </cell>
          <cell r="B28" t="str">
            <v>Providing and laying Aggregate base course of 80% of CBR as per (AASHTO standard specification) i/c. compacting to require density by the approved mechanical mean ( vibratory roller road packer and smooth wheel roller etc.) i/c. watering with all lead and lift etc. complete accurate compacted thickness shall be considered for the payment and as directed by the Engineer Incharge.</v>
          </cell>
        </row>
        <row r="29">
          <cell r="C29">
            <v>39655</v>
          </cell>
          <cell r="D29">
            <v>7451.7</v>
          </cell>
          <cell r="E29" t="str">
            <v>%Cft</v>
          </cell>
        </row>
        <row r="34">
          <cell r="A34">
            <v>8</v>
          </cell>
          <cell r="B34" t="str">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ell>
        </row>
        <row r="35">
          <cell r="C35">
            <v>79310</v>
          </cell>
          <cell r="D35">
            <v>8274.73</v>
          </cell>
          <cell r="E35" t="str">
            <v>%Sft</v>
          </cell>
        </row>
        <row r="39">
          <cell r="B39" t="str">
            <v>NON-SCHEDULE ITEM</v>
          </cell>
        </row>
        <row r="40">
          <cell r="A40">
            <v>1</v>
          </cell>
          <cell r="B40" t="str">
            <v>Repair of Water Leakages in RCC Pipes</v>
          </cell>
        </row>
        <row r="41">
          <cell r="C41">
            <v>2</v>
          </cell>
          <cell r="D41">
            <v>12000</v>
          </cell>
          <cell r="E41" t="str">
            <v>Each</v>
          </cell>
        </row>
        <row r="42">
          <cell r="C42">
            <v>2</v>
          </cell>
          <cell r="D42">
            <v>16000</v>
          </cell>
          <cell r="E42" t="str">
            <v>Each</v>
          </cell>
        </row>
        <row r="44">
          <cell r="A44">
            <v>2</v>
          </cell>
          <cell r="B44" t="str">
            <v>Repair of leakage in sewerage lines under the road way.</v>
          </cell>
        </row>
        <row r="45">
          <cell r="C45">
            <v>5</v>
          </cell>
          <cell r="D45">
            <v>12000</v>
          </cell>
          <cell r="E45" t="str">
            <v>Each</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46"/>
  <sheetViews>
    <sheetView tabSelected="1" topLeftCell="A30" workbookViewId="0">
      <selection activeCell="F30" sqref="F30"/>
    </sheetView>
  </sheetViews>
  <sheetFormatPr defaultRowHeight="15"/>
  <cols>
    <col min="3" max="3" width="24.5703125" customWidth="1"/>
    <col min="5" max="5" width="11.28515625" customWidth="1"/>
    <col min="6" max="6" width="14.7109375" customWidth="1"/>
  </cols>
  <sheetData>
    <row r="1" spans="1:6" ht="21">
      <c r="A1" s="1" t="str">
        <f>[1]TITILE!B26</f>
        <v>Improvement of Roads &amp; Laying of Sewerage Line in Yaqboob Shah Basti &amp; Surrounding Areas</v>
      </c>
      <c r="B1" s="1"/>
      <c r="C1" s="1"/>
      <c r="D1" s="1"/>
      <c r="E1" s="1"/>
      <c r="F1" s="1"/>
    </row>
    <row r="2" spans="1:6">
      <c r="A2" s="2"/>
      <c r="B2" s="3"/>
      <c r="C2" s="4"/>
      <c r="D2" s="3"/>
      <c r="E2" s="5"/>
      <c r="F2" s="6"/>
    </row>
    <row r="3" spans="1:6" ht="19.5" thickBot="1">
      <c r="A3" s="7" t="s">
        <v>0</v>
      </c>
      <c r="B3" s="7"/>
      <c r="C3" s="7"/>
      <c r="D3" s="7"/>
      <c r="E3" s="7"/>
      <c r="F3" s="7"/>
    </row>
    <row r="4" spans="1:6" ht="15.75" thickBot="1">
      <c r="A4" s="8" t="s">
        <v>1</v>
      </c>
      <c r="B4" s="9" t="s">
        <v>2</v>
      </c>
      <c r="C4" s="9" t="s">
        <v>3</v>
      </c>
      <c r="D4" s="9" t="s">
        <v>4</v>
      </c>
      <c r="E4" s="9" t="s">
        <v>5</v>
      </c>
      <c r="F4" s="9" t="s">
        <v>6</v>
      </c>
    </row>
    <row r="5" spans="1:6">
      <c r="A5" s="10"/>
      <c r="B5" s="11"/>
      <c r="C5" s="12"/>
      <c r="D5" s="11"/>
      <c r="E5" s="13"/>
      <c r="F5" s="14"/>
    </row>
    <row r="6" spans="1:6" ht="51.75">
      <c r="A6" s="10"/>
      <c r="B6" s="11"/>
      <c r="C6" s="15" t="str">
        <f>[1]ABSTRACT!B6</f>
        <v>ROAD WORK (SCHEDULE ITEM)</v>
      </c>
      <c r="D6" s="11"/>
      <c r="E6" s="13"/>
      <c r="F6" s="14"/>
    </row>
    <row r="7" spans="1:6" ht="26.25">
      <c r="A7" s="10">
        <f>[1]ABSTRACT!A7</f>
        <v>1</v>
      </c>
      <c r="B7" s="11"/>
      <c r="C7" s="12" t="str">
        <f>[1]ABSTRACT!B7</f>
        <v>Scarifying the existing road surface.</v>
      </c>
      <c r="D7" s="11"/>
      <c r="E7" s="13"/>
      <c r="F7" s="14"/>
    </row>
    <row r="8" spans="1:6">
      <c r="A8" s="16"/>
      <c r="B8" s="17">
        <f>[1]ABSTRACT!C8</f>
        <v>44000</v>
      </c>
      <c r="C8" s="14"/>
      <c r="D8" s="17" t="str">
        <f>[1]ABSTRACT!E8</f>
        <v>%Sft</v>
      </c>
      <c r="E8" s="18">
        <f>[1]ABSTRACT!D8</f>
        <v>116.16</v>
      </c>
      <c r="F8" s="19">
        <f>B8*E8/100</f>
        <v>51110.400000000001</v>
      </c>
    </row>
    <row r="9" spans="1:6" ht="24.75">
      <c r="A9" s="10"/>
      <c r="B9" s="11"/>
      <c r="C9" s="20"/>
      <c r="D9" s="11"/>
      <c r="E9" s="21" t="s">
        <v>7</v>
      </c>
      <c r="F9" s="19"/>
    </row>
    <row r="10" spans="1:6" ht="90">
      <c r="A10" s="10">
        <f>[1]ABSTRACT!A10</f>
        <v>2</v>
      </c>
      <c r="B10" s="11"/>
      <c r="C10" s="12" t="str">
        <f>[1]ABSTRACT!B10</f>
        <v>Earth Work excavation in irrigation channels drain etc. dressed to designed section grade and profile excavated material disposed off and dressed within 50ft lead in ordinary.</v>
      </c>
      <c r="D10" s="11"/>
      <c r="E10" s="13"/>
      <c r="F10" s="19"/>
    </row>
    <row r="11" spans="1:6">
      <c r="A11" s="16"/>
      <c r="B11" s="17">
        <f>[1]ABSTRACT!C13</f>
        <v>19500</v>
      </c>
      <c r="C11" s="14"/>
      <c r="D11" s="17" t="str">
        <f>[1]ABSTRACT!E13</f>
        <v>%°Cft</v>
      </c>
      <c r="E11" s="18">
        <f>[1]ABSTRACT!D13</f>
        <v>2420</v>
      </c>
      <c r="F11" s="19">
        <f>B11*E11/1000</f>
        <v>47190</v>
      </c>
    </row>
    <row r="12" spans="1:6" ht="24.75">
      <c r="A12" s="10"/>
      <c r="B12" s="11"/>
      <c r="C12" s="20"/>
      <c r="D12" s="11"/>
      <c r="E12" s="21" t="s">
        <v>8</v>
      </c>
      <c r="F12" s="19"/>
    </row>
    <row r="13" spans="1:6" ht="90">
      <c r="A13" s="10">
        <f>[1]ABSTRACT!A15</f>
        <v>3</v>
      </c>
      <c r="B13" s="11"/>
      <c r="C13" s="12" t="str">
        <f>[1]ABSTRACT!B15</f>
        <v>Providing RCC Pipe of ASTM C-7662 T/C 7670 class II wall B and fixing in trench i/c. cutting fitting and jointing with rubber ring i/c. testing with water to specified pressure.</v>
      </c>
      <c r="D13" s="11"/>
      <c r="E13" s="13"/>
      <c r="F13" s="19"/>
    </row>
    <row r="14" spans="1:6">
      <c r="A14" s="16"/>
      <c r="B14" s="17">
        <f>[1]ABSTRACT!C16</f>
        <v>1000</v>
      </c>
      <c r="C14" s="14" t="s">
        <v>9</v>
      </c>
      <c r="D14" s="17" t="str">
        <f>[1]ABSTRACT!E16</f>
        <v>Rft</v>
      </c>
      <c r="E14" s="18">
        <f>[1]ABSTRACT!D16</f>
        <v>412</v>
      </c>
      <c r="F14" s="19">
        <f>B14*E14</f>
        <v>412000</v>
      </c>
    </row>
    <row r="15" spans="1:6" ht="16.5">
      <c r="A15" s="16"/>
      <c r="B15" s="17"/>
      <c r="C15" s="14"/>
      <c r="D15" s="17"/>
      <c r="E15" s="21" t="s">
        <v>10</v>
      </c>
      <c r="F15" s="19"/>
    </row>
    <row r="16" spans="1:6">
      <c r="A16" s="10"/>
      <c r="B16" s="17">
        <f>[1]ABSTRACT!C17</f>
        <v>300</v>
      </c>
      <c r="C16" s="14" t="s">
        <v>11</v>
      </c>
      <c r="D16" s="17" t="str">
        <f>[1]ABSTRACT!E17</f>
        <v>Rft</v>
      </c>
      <c r="E16" s="18">
        <f>E14</f>
        <v>412</v>
      </c>
      <c r="F16" s="19">
        <f>B16*E16</f>
        <v>123600</v>
      </c>
    </row>
    <row r="17" spans="1:6" ht="16.5">
      <c r="A17" s="10"/>
      <c r="B17" s="17"/>
      <c r="C17" s="14"/>
      <c r="D17" s="17"/>
      <c r="E17" s="21" t="s">
        <v>10</v>
      </c>
      <c r="F17" s="14"/>
    </row>
    <row r="18" spans="1:6" ht="409.6">
      <c r="A18" s="10">
        <f>[1]ABSTRACT!A19</f>
        <v>4</v>
      </c>
      <c r="B18" s="11"/>
      <c r="C18" s="12" t="str">
        <f>[1]ABSTRACT!B19</f>
        <v>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v>
      </c>
      <c r="D18" s="11"/>
      <c r="E18" s="13"/>
      <c r="F18" s="19"/>
    </row>
    <row r="19" spans="1:6">
      <c r="A19" s="16"/>
      <c r="B19" s="17">
        <f>[1]ABSTRACT!C20</f>
        <v>27</v>
      </c>
      <c r="C19" s="14"/>
      <c r="D19" s="17" t="str">
        <f>[1]ABSTRACT!E20</f>
        <v>Each</v>
      </c>
      <c r="E19" s="18">
        <f>[1]ABSTRACT!D20</f>
        <v>14748</v>
      </c>
      <c r="F19" s="19">
        <f>B19*E19</f>
        <v>398196</v>
      </c>
    </row>
    <row r="20" spans="1:6" ht="33">
      <c r="A20" s="10"/>
      <c r="B20" s="11"/>
      <c r="C20" s="20"/>
      <c r="D20" s="11"/>
      <c r="E20" s="21" t="s">
        <v>12</v>
      </c>
      <c r="F20" s="14"/>
    </row>
    <row r="21" spans="1:6" ht="77.25">
      <c r="A21" s="10">
        <f>[1]ABSTRACT!A22</f>
        <v>5</v>
      </c>
      <c r="B21" s="11"/>
      <c r="C21" s="12" t="str">
        <f>[1]ABSTRACT!B22</f>
        <v>Preparing of subgrade i/c. earth excavation filling to an average depth of 9" design to camber / side slope and consolidation with power roller.</v>
      </c>
      <c r="D21" s="11"/>
      <c r="E21" s="13"/>
      <c r="F21" s="19"/>
    </row>
    <row r="22" spans="1:6">
      <c r="A22" s="16"/>
      <c r="B22" s="17">
        <f>[1]ABSTRACT!C23</f>
        <v>77000</v>
      </c>
      <c r="C22" s="14"/>
      <c r="D22" s="17" t="str">
        <f>[1]ABSTRACT!E23</f>
        <v>%Sft</v>
      </c>
      <c r="E22" s="18">
        <f>[1]ABSTRACT!D23</f>
        <v>526.28</v>
      </c>
      <c r="F22" s="19">
        <f>B22*E22/100</f>
        <v>405235.6</v>
      </c>
    </row>
    <row r="23" spans="1:6" ht="33">
      <c r="A23" s="16"/>
      <c r="B23" s="17"/>
      <c r="C23" s="14"/>
      <c r="D23" s="17"/>
      <c r="E23" s="21" t="s">
        <v>13</v>
      </c>
      <c r="F23" s="19"/>
    </row>
    <row r="24" spans="1:6" ht="408.75">
      <c r="A24" s="10">
        <f>[1]ABSTRACT!A25</f>
        <v>6</v>
      </c>
      <c r="B24" s="11"/>
      <c r="C24" s="12" t="str">
        <f>[1]ABSTRACT!B25</f>
        <v>Providing and laying granular sub-base course using hub gravel with sand and silt form 0 to 60mm laid in layers i/c. compacting upto 98% of maximum dry density determined by AASHTO (T-180 methods) or as directed by the Engineer in Charge etc. complete.</v>
      </c>
      <c r="D24" s="11"/>
      <c r="E24" s="13"/>
      <c r="F24" s="19"/>
    </row>
    <row r="25" spans="1:6">
      <c r="A25" s="16"/>
      <c r="B25" s="17">
        <f>[1]ABSTRACT!C26</f>
        <v>39655</v>
      </c>
      <c r="C25" s="14"/>
      <c r="D25" s="17" t="str">
        <f>[1]ABSTRACT!E26</f>
        <v>%Cft</v>
      </c>
      <c r="E25" s="18">
        <f>[1]ABSTRACT!D26</f>
        <v>5251.17</v>
      </c>
      <c r="F25" s="19">
        <f>B25*E25/100</f>
        <v>2082351.4634999998</v>
      </c>
    </row>
    <row r="26" spans="1:6" ht="33">
      <c r="A26" s="16"/>
      <c r="B26" s="17"/>
      <c r="C26" s="14"/>
      <c r="D26" s="17"/>
      <c r="E26" s="21" t="s">
        <v>14</v>
      </c>
      <c r="F26" s="19"/>
    </row>
    <row r="27" spans="1:6" ht="409.6">
      <c r="A27" s="10">
        <f>[1]ABSTRACT!A28</f>
        <v>7</v>
      </c>
      <c r="B27" s="11"/>
      <c r="C27" s="12" t="str">
        <f>[1]ABSTRACT!B28</f>
        <v>Providing and laying Aggregate base course of 80% of CBR as per (AASHTO standard specification) i/c. compacting to require density by the approved mechanical mean ( vibratory roller road packer and smooth wheel roller etc.) i/c. watering with all lead and lift etc. complete accurate compacted thickness shall be considered for the payment and as directed by the Engineer Incharge.</v>
      </c>
      <c r="D27" s="11"/>
      <c r="E27" s="13"/>
      <c r="F27" s="19"/>
    </row>
    <row r="28" spans="1:6">
      <c r="A28" s="16"/>
      <c r="B28" s="17">
        <f>[1]ABSTRACT!C29</f>
        <v>39655</v>
      </c>
      <c r="C28" s="14"/>
      <c r="D28" s="17" t="str">
        <f>[1]ABSTRACT!E29</f>
        <v>%Cft</v>
      </c>
      <c r="E28" s="22">
        <f>[1]ABSTRACT!D29</f>
        <v>7451.7</v>
      </c>
      <c r="F28" s="19">
        <f>B28*E28/100</f>
        <v>2954971.6349999998</v>
      </c>
    </row>
    <row r="29" spans="1:6" ht="41.25">
      <c r="A29" s="16"/>
      <c r="B29" s="17"/>
      <c r="C29" s="14"/>
      <c r="D29" s="17"/>
      <c r="E29" s="21" t="s">
        <v>15</v>
      </c>
      <c r="F29" s="19"/>
    </row>
    <row r="30" spans="1:6" ht="409.6">
      <c r="A30" s="10">
        <f>[1]ABSTRACT!A34</f>
        <v>8</v>
      </c>
      <c r="B30" s="11"/>
      <c r="C30" s="12" t="str">
        <f>[1]ABSTRACT!B34</f>
        <v>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v>
      </c>
      <c r="D30" s="11"/>
      <c r="E30" s="13"/>
      <c r="F30" s="19"/>
    </row>
    <row r="31" spans="1:6">
      <c r="A31" s="16"/>
      <c r="B31" s="17">
        <f>[1]ABSTRACT!C35</f>
        <v>79310</v>
      </c>
      <c r="C31" s="14"/>
      <c r="D31" s="17" t="str">
        <f>[1]ABSTRACT!E35</f>
        <v>%Sft</v>
      </c>
      <c r="E31" s="22">
        <f>[1]ABSTRACT!D35</f>
        <v>8274.73</v>
      </c>
      <c r="F31" s="19">
        <f>B31*E31/100</f>
        <v>6562688.3629999999</v>
      </c>
    </row>
    <row r="32" spans="1:6" ht="41.25">
      <c r="A32" s="16"/>
      <c r="B32" s="17"/>
      <c r="C32" s="14"/>
      <c r="D32" s="17"/>
      <c r="E32" s="21" t="s">
        <v>16</v>
      </c>
      <c r="F32" s="19"/>
    </row>
    <row r="33" spans="1:6" ht="15.75" thickBot="1">
      <c r="A33" s="10"/>
      <c r="B33" s="11"/>
      <c r="C33" s="20"/>
      <c r="D33" s="11"/>
      <c r="E33" s="21"/>
      <c r="F33" s="14"/>
    </row>
    <row r="34" spans="1:6" ht="15.75" thickBot="1">
      <c r="A34" s="13"/>
      <c r="B34" s="13"/>
      <c r="C34" s="23"/>
      <c r="D34" s="24" t="s">
        <v>17</v>
      </c>
      <c r="E34" s="13"/>
      <c r="F34" s="25">
        <f>SUM(F5:F33)</f>
        <v>13037343.4615</v>
      </c>
    </row>
    <row r="35" spans="1:6">
      <c r="A35" s="10"/>
      <c r="B35" s="11"/>
      <c r="C35" s="20"/>
      <c r="D35" s="11"/>
      <c r="E35" s="13"/>
      <c r="F35" s="14"/>
    </row>
    <row r="36" spans="1:6">
      <c r="A36" s="10"/>
      <c r="B36" s="11"/>
      <c r="C36" s="26" t="str">
        <f>[1]ABSTRACT!B39</f>
        <v>NON-SCHEDULE ITEM</v>
      </c>
      <c r="D36" s="11"/>
      <c r="E36" s="13"/>
      <c r="F36" s="14"/>
    </row>
    <row r="37" spans="1:6" ht="64.5">
      <c r="A37" s="10">
        <f>[1]ABSTRACT!A40</f>
        <v>1</v>
      </c>
      <c r="B37" s="11"/>
      <c r="C37" s="12" t="str">
        <f>[1]ABSTRACT!B40</f>
        <v>Repair of Water Leakages in RCC Pipes</v>
      </c>
      <c r="D37" s="11"/>
      <c r="E37" s="13"/>
      <c r="F37" s="19"/>
    </row>
    <row r="38" spans="1:6">
      <c r="A38" s="16"/>
      <c r="B38" s="17">
        <f>[1]ABSTRACT!C41</f>
        <v>2</v>
      </c>
      <c r="C38" s="14" t="s">
        <v>18</v>
      </c>
      <c r="D38" s="17" t="str">
        <f>[1]ABSTRACT!E41</f>
        <v>Each</v>
      </c>
      <c r="E38" s="22">
        <f>[1]ABSTRACT!D41</f>
        <v>12000</v>
      </c>
      <c r="F38" s="19">
        <f>B38*E38</f>
        <v>24000</v>
      </c>
    </row>
    <row r="39" spans="1:6" ht="16.5">
      <c r="A39" s="16"/>
      <c r="B39" s="17"/>
      <c r="C39" s="14"/>
      <c r="D39" s="17"/>
      <c r="E39" s="21" t="s">
        <v>19</v>
      </c>
      <c r="F39" s="19"/>
    </row>
    <row r="40" spans="1:6">
      <c r="A40" s="16"/>
      <c r="B40" s="17">
        <f>[1]ABSTRACT!C42</f>
        <v>2</v>
      </c>
      <c r="C40" s="14" t="s">
        <v>20</v>
      </c>
      <c r="D40" s="17" t="str">
        <f>[1]ABSTRACT!E42</f>
        <v>Each</v>
      </c>
      <c r="E40" s="22">
        <f>[1]ABSTRACT!D42</f>
        <v>16000</v>
      </c>
      <c r="F40" s="19">
        <f>B40*E40</f>
        <v>32000</v>
      </c>
    </row>
    <row r="41" spans="1:6" ht="16.5">
      <c r="A41" s="16"/>
      <c r="B41" s="17"/>
      <c r="C41" s="14"/>
      <c r="D41" s="17"/>
      <c r="E41" s="21" t="s">
        <v>19</v>
      </c>
      <c r="F41" s="19"/>
    </row>
    <row r="42" spans="1:6" ht="77.25">
      <c r="A42" s="10">
        <f>[1]ABSTRACT!A44</f>
        <v>2</v>
      </c>
      <c r="B42" s="11"/>
      <c r="C42" s="12" t="str">
        <f>[1]ABSTRACT!B44</f>
        <v>Repair of leakage in sewerage lines under the road way.</v>
      </c>
      <c r="D42" s="11"/>
      <c r="E42" s="13"/>
      <c r="F42" s="19"/>
    </row>
    <row r="43" spans="1:6">
      <c r="A43" s="16"/>
      <c r="B43" s="17">
        <f>[1]ABSTRACT!C45</f>
        <v>5</v>
      </c>
      <c r="C43" s="14" t="s">
        <v>20</v>
      </c>
      <c r="D43" s="17" t="str">
        <f>[1]ABSTRACT!E45</f>
        <v>Each</v>
      </c>
      <c r="E43" s="22">
        <f>[1]ABSTRACT!D45</f>
        <v>12000</v>
      </c>
      <c r="F43" s="19">
        <f>B43*E43</f>
        <v>60000</v>
      </c>
    </row>
    <row r="44" spans="1:6" ht="16.5">
      <c r="A44" s="16"/>
      <c r="B44" s="17"/>
      <c r="C44" s="14"/>
      <c r="D44" s="17"/>
      <c r="E44" s="21" t="s">
        <v>19</v>
      </c>
      <c r="F44" s="19"/>
    </row>
    <row r="45" spans="1:6" ht="15.75" thickBot="1">
      <c r="A45" s="10"/>
      <c r="B45" s="11"/>
      <c r="C45" s="20"/>
      <c r="D45" s="11"/>
      <c r="E45" s="21"/>
      <c r="F45" s="14"/>
    </row>
    <row r="46" spans="1:6" ht="15.75" thickBot="1">
      <c r="A46" s="13"/>
      <c r="B46" s="13"/>
      <c r="C46" s="23"/>
      <c r="D46" s="24" t="s">
        <v>17</v>
      </c>
      <c r="E46" s="13"/>
      <c r="F46" s="25">
        <f>SUM(F38:F45)</f>
        <v>116000</v>
      </c>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2016-03-03T17:41:43Z</dcterms:modified>
</cp:coreProperties>
</file>