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et1" sheetId="1" r:id="rId1"/>
    <sheet name="Sheet2" sheetId="2" r:id="rId2"/>
    <sheet name="Sheet3" sheetId="3" r:id="rId3"/>
  </sheets>
  <externalReferences>
    <externalReference r:id="rId4"/>
  </externalReferences>
  <calcPr calcId="124519"/>
</workbook>
</file>

<file path=xl/calcChain.xml><?xml version="1.0" encoding="utf-8"?>
<calcChain xmlns="http://schemas.openxmlformats.org/spreadsheetml/2006/main">
  <c r="E120" i="1"/>
  <c r="D120"/>
  <c r="B120"/>
  <c r="F120" s="1"/>
  <c r="C119"/>
  <c r="A119"/>
  <c r="E117"/>
  <c r="E115"/>
  <c r="F113"/>
  <c r="E113"/>
  <c r="D113"/>
  <c r="D115" s="1"/>
  <c r="D117" s="1"/>
  <c r="B113"/>
  <c r="B115" s="1"/>
  <c r="C112"/>
  <c r="A112"/>
  <c r="F110"/>
  <c r="E110"/>
  <c r="B110"/>
  <c r="F108"/>
  <c r="E108"/>
  <c r="D108"/>
  <c r="D110" s="1"/>
  <c r="B108"/>
  <c r="F106"/>
  <c r="E106"/>
  <c r="D106"/>
  <c r="B106"/>
  <c r="C105"/>
  <c r="A105"/>
  <c r="F103"/>
  <c r="E103"/>
  <c r="D103"/>
  <c r="B103"/>
  <c r="F101"/>
  <c r="E101"/>
  <c r="D101"/>
  <c r="B101"/>
  <c r="F99"/>
  <c r="E99"/>
  <c r="D99"/>
  <c r="B99"/>
  <c r="C98"/>
  <c r="A98"/>
  <c r="F96"/>
  <c r="E96"/>
  <c r="D96"/>
  <c r="B96"/>
  <c r="F94"/>
  <c r="E94"/>
  <c r="D94"/>
  <c r="B94"/>
  <c r="F92"/>
  <c r="E92"/>
  <c r="D92"/>
  <c r="B92"/>
  <c r="C91"/>
  <c r="A91"/>
  <c r="F89"/>
  <c r="E89"/>
  <c r="D89"/>
  <c r="B89"/>
  <c r="F87"/>
  <c r="E87"/>
  <c r="D87"/>
  <c r="B87"/>
  <c r="F85"/>
  <c r="E85"/>
  <c r="D85"/>
  <c r="B85"/>
  <c r="C84"/>
  <c r="A84"/>
  <c r="F82"/>
  <c r="E82"/>
  <c r="D82"/>
  <c r="B82"/>
  <c r="F80"/>
  <c r="E80"/>
  <c r="D80"/>
  <c r="B80"/>
  <c r="F78"/>
  <c r="E78"/>
  <c r="D78"/>
  <c r="B78"/>
  <c r="C77"/>
  <c r="A77"/>
  <c r="F75"/>
  <c r="E75"/>
  <c r="D75"/>
  <c r="B75"/>
  <c r="F73"/>
  <c r="E73"/>
  <c r="D73"/>
  <c r="B73"/>
  <c r="F71"/>
  <c r="E71"/>
  <c r="D71"/>
  <c r="C70"/>
  <c r="A70"/>
  <c r="E68"/>
  <c r="D68"/>
  <c r="B68"/>
  <c r="F68" s="1"/>
  <c r="C67"/>
  <c r="A67"/>
  <c r="E65"/>
  <c r="B65"/>
  <c r="F65" s="1"/>
  <c r="E63"/>
  <c r="B63"/>
  <c r="F63" s="1"/>
  <c r="E61"/>
  <c r="D61"/>
  <c r="D63" s="1"/>
  <c r="D65" s="1"/>
  <c r="B61"/>
  <c r="F61" s="1"/>
  <c r="C60"/>
  <c r="A60"/>
  <c r="E58"/>
  <c r="D58"/>
  <c r="B58"/>
  <c r="F58" s="1"/>
  <c r="C57"/>
  <c r="A57"/>
  <c r="C55"/>
  <c r="F52"/>
  <c r="E52"/>
  <c r="D52"/>
  <c r="B52"/>
  <c r="C51"/>
  <c r="A51"/>
  <c r="F49"/>
  <c r="E49"/>
  <c r="D49"/>
  <c r="B49"/>
  <c r="C48"/>
  <c r="A48"/>
  <c r="F46"/>
  <c r="E46"/>
  <c r="D46"/>
  <c r="B46"/>
  <c r="C45"/>
  <c r="A45"/>
  <c r="F43"/>
  <c r="E43"/>
  <c r="D43"/>
  <c r="B43"/>
  <c r="C42"/>
  <c r="A42"/>
  <c r="F40"/>
  <c r="E40"/>
  <c r="D40"/>
  <c r="B40"/>
  <c r="C39"/>
  <c r="A39"/>
  <c r="F37"/>
  <c r="E37"/>
  <c r="D37"/>
  <c r="B37"/>
  <c r="C36"/>
  <c r="A36"/>
  <c r="C34"/>
  <c r="E32"/>
  <c r="D32"/>
  <c r="B32"/>
  <c r="F32" s="1"/>
  <c r="C31"/>
  <c r="A31"/>
  <c r="E29"/>
  <c r="D29"/>
  <c r="B29"/>
  <c r="F29" s="1"/>
  <c r="C28"/>
  <c r="A28"/>
  <c r="E26"/>
  <c r="D26"/>
  <c r="B26"/>
  <c r="F26" s="1"/>
  <c r="C25"/>
  <c r="A25"/>
  <c r="E23"/>
  <c r="D23"/>
  <c r="B23"/>
  <c r="F23" s="1"/>
  <c r="C22"/>
  <c r="A22"/>
  <c r="E20"/>
  <c r="D20"/>
  <c r="B20"/>
  <c r="F20" s="1"/>
  <c r="C19"/>
  <c r="A19"/>
  <c r="E17"/>
  <c r="D17"/>
  <c r="B17"/>
  <c r="F17" s="1"/>
  <c r="C16"/>
  <c r="A16"/>
  <c r="E14"/>
  <c r="D14"/>
  <c r="B14"/>
  <c r="F14" s="1"/>
  <c r="C13"/>
  <c r="A13"/>
  <c r="E11"/>
  <c r="D11"/>
  <c r="B11"/>
  <c r="F11" s="1"/>
  <c r="C10"/>
  <c r="A10"/>
  <c r="E8"/>
  <c r="D8"/>
  <c r="B8"/>
  <c r="F8" s="1"/>
  <c r="A7"/>
  <c r="C6"/>
  <c r="A1"/>
  <c r="F115" l="1"/>
  <c r="F123" s="1"/>
  <c r="B117"/>
  <c r="F117" s="1"/>
</calcChain>
</file>

<file path=xl/sharedStrings.xml><?xml version="1.0" encoding="utf-8"?>
<sst xmlns="http://schemas.openxmlformats.org/spreadsheetml/2006/main" count="54" uniqueCount="53">
  <si>
    <t>SCHEDULE "B"</t>
  </si>
  <si>
    <t xml:space="preserve">S. NO. </t>
  </si>
  <si>
    <t>QUANTITY</t>
  </si>
  <si>
    <t>ITEM OF WORK</t>
  </si>
  <si>
    <t>UNIT</t>
  </si>
  <si>
    <t>RATE</t>
  </si>
  <si>
    <t>AMOUNT</t>
  </si>
  <si>
    <t>Dismantlling of Cement concrete Plain Ratio 1:3:6.</t>
  </si>
  <si>
    <t>One Thousand Three Hundred Six and Eighty Paisa</t>
  </si>
  <si>
    <t>Three Thousand three Hundred Twenty Seven and Fifty Paisa</t>
  </si>
  <si>
    <t>Five Thousand Four Hundred and Forty Five</t>
  </si>
  <si>
    <t>Four Thousand Six Hundred and Fifty only</t>
  </si>
  <si>
    <t>Ten Thousand Seven Hundred and Seventy</t>
  </si>
  <si>
    <t>Two Thousand Four Hundred and Twenty</t>
  </si>
  <si>
    <t>Three Hundred and Sixty Seven</t>
  </si>
  <si>
    <t>Forteen Thousand Seven Hundred &amp; Forty Eight</t>
  </si>
  <si>
    <t>Two Thousand Seven Hundred and Sixty</t>
  </si>
  <si>
    <t>One Thousand Three Hundred Sixty One and Twenty Five Paisa</t>
  </si>
  <si>
    <t>Seven Hundred Fourteen and Twenty Nine Paisa</t>
  </si>
  <si>
    <t>Three Thousand three Hundred Forty One and Seventy One Paisa</t>
  </si>
  <si>
    <t>Five Thousand Five Hundred Forty Two and Twnety Four Paisa</t>
  </si>
  <si>
    <t>Eight Thousand Two Hundred Seventy Four and Seventy Three</t>
  </si>
  <si>
    <t>Four Thousand Six Hundred and Fifty</t>
  </si>
  <si>
    <t>For 4" dia Pipe</t>
  </si>
  <si>
    <t xml:space="preserve">Two Hundred and Sixty Eight </t>
  </si>
  <si>
    <t>For 6" dia Pipe</t>
  </si>
  <si>
    <t>Five Hundred and Thirty</t>
  </si>
  <si>
    <t>For 8" dia Pipe</t>
  </si>
  <si>
    <t>Eight Hundred and thirty Three</t>
  </si>
  <si>
    <t>Eighteen Thousand Eight Hundred &amp; Twenty</t>
  </si>
  <si>
    <t>Five Thousand Four Hundred and Sixty</t>
  </si>
  <si>
    <t>Five Thousand Eight Hundred</t>
  </si>
  <si>
    <t>Six Thousand five Hundred</t>
  </si>
  <si>
    <t>One Thousand Five Hundred and Thirty Two</t>
  </si>
  <si>
    <t>One Thousand Eight Hundred and Eighty Six</t>
  </si>
  <si>
    <t>Two Thousand Seven Hundred and Ninety</t>
  </si>
  <si>
    <t>One Thousand Eight Hundred and thirty Five</t>
  </si>
  <si>
    <t>Two Thousand One Hundred &amp; Twenty Nine</t>
  </si>
  <si>
    <t>Two Thousand Five Hundred and Ten</t>
  </si>
  <si>
    <t>One Thousand One Hundred and Forty Eight</t>
  </si>
  <si>
    <t>One Thousand Five Hundred and Twenty</t>
  </si>
  <si>
    <t>One Thousand Nine Hundred and Seventy Three</t>
  </si>
  <si>
    <t>One Thousand two Hundred and Twenty Nine</t>
  </si>
  <si>
    <t>One Thousand Nine Hundred and Eight Four</t>
  </si>
  <si>
    <t>Two Thousand Eight Hundred and For</t>
  </si>
  <si>
    <t>One Thousand and Ninety Eight</t>
  </si>
  <si>
    <t>One Thousand Four Hundred and Twenty Two</t>
  </si>
  <si>
    <t>Two Thousand One Hundred and Ninety Nine</t>
  </si>
  <si>
    <t>One Thousand and Eighty Two</t>
  </si>
  <si>
    <t>Two Thousand Four Hundred and thirty Five</t>
  </si>
  <si>
    <t>Four Thousand three Hundred and Thirty</t>
  </si>
  <si>
    <t>One Thousand Five Hundred</t>
  </si>
  <si>
    <t>AMOUNT OF SCHEDULE ITEMS RS.</t>
  </si>
</sst>
</file>

<file path=xl/styles.xml><?xml version="1.0" encoding="utf-8"?>
<styleSheet xmlns="http://schemas.openxmlformats.org/spreadsheetml/2006/main">
  <numFmts count="1">
    <numFmt numFmtId="43" formatCode="_(* #,##0.00_);_(* \(#,##0.00\);_(* &quot;-&quot;??_);_(@_)"/>
  </numFmts>
  <fonts count="7">
    <font>
      <sz val="11"/>
      <color theme="1"/>
      <name val="Calibri"/>
      <family val="2"/>
      <scheme val="minor"/>
    </font>
    <font>
      <sz val="11"/>
      <color theme="1"/>
      <name val="Calibri"/>
      <family val="2"/>
      <scheme val="minor"/>
    </font>
    <font>
      <b/>
      <u/>
      <sz val="14"/>
      <color theme="1"/>
      <name val="Calibri"/>
      <family val="2"/>
      <scheme val="minor"/>
    </font>
    <font>
      <sz val="10"/>
      <color theme="1"/>
      <name val="Calibri"/>
      <family val="2"/>
      <scheme val="minor"/>
    </font>
    <font>
      <b/>
      <sz val="10"/>
      <color theme="1"/>
      <name val="Calibri"/>
      <family val="2"/>
      <scheme val="minor"/>
    </font>
    <font>
      <b/>
      <u/>
      <sz val="10"/>
      <color theme="1"/>
      <name val="Calibri"/>
      <family val="2"/>
      <scheme val="minor"/>
    </font>
    <font>
      <sz val="6"/>
      <color theme="1"/>
      <name val="Calibri"/>
      <family val="2"/>
      <scheme val="minor"/>
    </font>
  </fonts>
  <fills count="2">
    <fill>
      <patternFill patternType="none"/>
    </fill>
    <fill>
      <patternFill patternType="gray125"/>
    </fill>
  </fills>
  <borders count="3">
    <border>
      <left/>
      <right/>
      <top/>
      <bottom/>
      <diagonal/>
    </border>
    <border>
      <left style="medium">
        <color auto="1"/>
      </left>
      <right style="medium">
        <color auto="1"/>
      </right>
      <top style="medium">
        <color auto="1"/>
      </top>
      <bottom style="medium">
        <color auto="1"/>
      </bottom>
      <diagonal/>
    </border>
    <border>
      <left/>
      <right/>
      <top style="medium">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27">
    <xf numFmtId="0" fontId="0" fillId="0" borderId="0" xfId="0"/>
    <xf numFmtId="0" fontId="2" fillId="0" borderId="0" xfId="0" applyFont="1" applyAlignment="1">
      <alignment horizontal="center" wrapText="1"/>
    </xf>
    <xf numFmtId="0" fontId="3" fillId="0" borderId="0" xfId="0" applyFont="1" applyAlignment="1">
      <alignment horizontal="center" vertical="top"/>
    </xf>
    <xf numFmtId="0" fontId="3" fillId="0" borderId="0" xfId="0" applyFont="1" applyAlignment="1">
      <alignment horizontal="center"/>
    </xf>
    <xf numFmtId="0" fontId="3" fillId="0" borderId="0" xfId="0" applyFont="1"/>
    <xf numFmtId="0" fontId="3" fillId="0" borderId="0" xfId="0" applyFont="1" applyAlignment="1">
      <alignment horizontal="center" vertical="center"/>
    </xf>
    <xf numFmtId="0" fontId="4" fillId="0" borderId="0" xfId="0" applyFont="1"/>
    <xf numFmtId="0" fontId="2" fillId="0" borderId="0" xfId="0" applyFont="1" applyAlignment="1">
      <alignment horizontal="center" vertical="top"/>
    </xf>
    <xf numFmtId="0" fontId="4" fillId="0" borderId="1" xfId="0" applyFont="1" applyBorder="1" applyAlignment="1">
      <alignment horizontal="center" vertical="top"/>
    </xf>
    <xf numFmtId="0" fontId="4" fillId="0" borderId="1" xfId="0" applyFont="1" applyBorder="1" applyAlignment="1">
      <alignment horizontal="center" vertical="center"/>
    </xf>
    <xf numFmtId="0" fontId="3" fillId="0" borderId="0" xfId="0" applyFont="1" applyBorder="1" applyAlignment="1">
      <alignment horizontal="center" vertical="top"/>
    </xf>
    <xf numFmtId="0" fontId="3" fillId="0" borderId="0" xfId="0" applyFont="1" applyBorder="1" applyAlignment="1">
      <alignment horizontal="center"/>
    </xf>
    <xf numFmtId="0" fontId="3" fillId="0" borderId="0" xfId="0" applyFont="1" applyBorder="1" applyAlignment="1">
      <alignment horizontal="justify" wrapText="1"/>
    </xf>
    <xf numFmtId="0" fontId="3" fillId="0" borderId="0" xfId="0" applyFont="1" applyBorder="1" applyAlignment="1">
      <alignment horizontal="center" vertical="center"/>
    </xf>
    <xf numFmtId="0" fontId="4" fillId="0" borderId="0" xfId="0" applyFont="1" applyBorder="1"/>
    <xf numFmtId="0" fontId="5" fillId="0" borderId="0" xfId="0" applyFont="1" applyBorder="1" applyAlignment="1">
      <alignment horizontal="justify" wrapText="1"/>
    </xf>
    <xf numFmtId="0" fontId="4" fillId="0" borderId="0" xfId="0" applyFont="1" applyBorder="1" applyAlignment="1">
      <alignment horizontal="center" vertical="top"/>
    </xf>
    <xf numFmtId="0" fontId="4" fillId="0" borderId="0" xfId="0" applyFont="1" applyBorder="1" applyAlignment="1">
      <alignment horizontal="center"/>
    </xf>
    <xf numFmtId="0" fontId="4" fillId="0" borderId="0" xfId="0" applyFont="1" applyBorder="1" applyAlignment="1">
      <alignment horizontal="center" vertical="center"/>
    </xf>
    <xf numFmtId="43" fontId="4" fillId="0" borderId="0" xfId="1" applyFont="1" applyBorder="1"/>
    <xf numFmtId="0" fontId="3" fillId="0" borderId="0" xfId="0" applyFont="1" applyBorder="1"/>
    <xf numFmtId="0" fontId="6" fillId="0" borderId="0" xfId="0" applyFont="1" applyBorder="1" applyAlignment="1">
      <alignment horizontal="center" vertical="center" wrapText="1"/>
    </xf>
    <xf numFmtId="0" fontId="5" fillId="0" borderId="0" xfId="0" applyFont="1" applyBorder="1"/>
    <xf numFmtId="2" fontId="4" fillId="0" borderId="0" xfId="0" applyNumberFormat="1" applyFont="1" applyBorder="1" applyAlignment="1">
      <alignment horizontal="center" vertical="center"/>
    </xf>
    <xf numFmtId="0" fontId="3" fillId="0" borderId="0" xfId="0" applyFont="1" applyBorder="1" applyAlignment="1">
      <alignment vertical="center"/>
    </xf>
    <xf numFmtId="0" fontId="4" fillId="0" borderId="0" xfId="0" applyFont="1" applyBorder="1" applyAlignment="1">
      <alignment horizontal="right" vertical="center"/>
    </xf>
    <xf numFmtId="43" fontId="4" fillId="0" borderId="2" xfId="1" applyFont="1" applyBorder="1" applyAlignment="1">
      <alignment vertical="center" shrinkToFit="1"/>
    </xf>
  </cellXfs>
  <cellStyles count="2">
    <cellStyle name="Comma"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160;\HIGHWAY%20AFSAR%202016\DETAIL%20WORKING\Rehabilitation%20of%20Road%20Sewrage%20System%20and%20Water%20Distribtuion%20Line%20from%20Masjid-e-Safina%20Ehle%20Bait%20Masoomabad%20and%20Ziaul%20Haq%20Sh%20Ch.%20to%20Dabba%20Mor%2010M.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TITILE"/>
      <sheetName val="GENERAL ABSTRACT"/>
      <sheetName val="ABSTRACT"/>
      <sheetName val="SCH. B"/>
    </sheetNames>
    <sheetDataSet>
      <sheetData sheetId="0">
        <row r="26">
          <cell r="B26" t="str">
            <v>Rehabilitation of Road Sewerage System and Water Distribution Line from Masjid-e-Safina Ehle Bait Masoomabad and Ziaul Haq Shaheed Chowk to Dabba Mor Karachi (PS-95)</v>
          </cell>
        </row>
      </sheetData>
      <sheetData sheetId="1"/>
      <sheetData sheetId="2">
        <row r="6">
          <cell r="B6" t="str">
            <v>PART-A (RCC PIPE WORK)</v>
          </cell>
        </row>
        <row r="7">
          <cell r="A7">
            <v>1</v>
          </cell>
        </row>
        <row r="8">
          <cell r="C8">
            <v>7825</v>
          </cell>
          <cell r="D8">
            <v>1306.8</v>
          </cell>
          <cell r="E8" t="str">
            <v>%Cft</v>
          </cell>
        </row>
        <row r="10">
          <cell r="A10">
            <v>2</v>
          </cell>
          <cell r="B10" t="str">
            <v>Dismantlling of Cement concrete Plain Ratio 1:2:4.</v>
          </cell>
        </row>
        <row r="11">
          <cell r="C11">
            <v>8316</v>
          </cell>
          <cell r="D11">
            <v>3327.5</v>
          </cell>
          <cell r="E11" t="str">
            <v>%Cft</v>
          </cell>
        </row>
        <row r="13">
          <cell r="A13">
            <v>3</v>
          </cell>
          <cell r="B13" t="str">
            <v>Dismantling cement concrete reinforced separating reinforcement from concrete cleaning and straightening the same.</v>
          </cell>
        </row>
        <row r="14">
          <cell r="C14">
            <v>8316</v>
          </cell>
          <cell r="D14">
            <v>5445</v>
          </cell>
          <cell r="E14" t="str">
            <v>%Cft</v>
          </cell>
        </row>
        <row r="16">
          <cell r="A16">
            <v>4</v>
          </cell>
          <cell r="B16" t="str">
            <v>Excavation for pipe line in trenches and pits in all kind of soils of murrum i/c. trimming and dressing sides to true alignment and shape leveling of beds of trenches to correct level and grade, cutting joint holes and disposal of surplus earth within a one chain as directed by Engineering Incharge, providing, fence guards, light, flag and temporary crossing for non-vehicular traffic where ever required lift upto 5ft (1.52m) and lead upto one chain 30.5m).</v>
          </cell>
        </row>
        <row r="17">
          <cell r="C17">
            <v>7200</v>
          </cell>
          <cell r="D17">
            <v>4650</v>
          </cell>
          <cell r="E17" t="str">
            <v>%°Cft</v>
          </cell>
        </row>
        <row r="19">
          <cell r="A19">
            <v>5</v>
          </cell>
          <cell r="B19" t="str">
            <v>Excavation for pipe line in trenches and pits in solft rock by hammering and chiesilling where blasting is not practicable or prohibited i/c. trimming and dressing sides to true alignment and shape levelling of beds of trenches to correct level and grade, cutting, joint holes and disposal of surplus earth within a one chain as directed by Engineering Incharge, providing, fence guards, light, flag and temporary crossing for non-vehicular traffic where ever required lift upto 5ft (1.52m) and lead upto one chain 30.5m).</v>
          </cell>
        </row>
        <row r="20">
          <cell r="C20">
            <v>2188</v>
          </cell>
          <cell r="D20">
            <v>10770</v>
          </cell>
          <cell r="E20" t="str">
            <v>%°Cft</v>
          </cell>
        </row>
        <row r="22">
          <cell r="A22">
            <v>6</v>
          </cell>
          <cell r="B22" t="str">
            <v>Earth work excavation in irrigation channels, drains etc. dressed to designed section grades and profile excavated material disposed off and dressed within 50 ft lead.</v>
          </cell>
        </row>
        <row r="23">
          <cell r="C23">
            <v>10000</v>
          </cell>
          <cell r="D23">
            <v>2420</v>
          </cell>
          <cell r="E23" t="str">
            <v>%°Cft</v>
          </cell>
        </row>
        <row r="25">
          <cell r="A25">
            <v>7</v>
          </cell>
          <cell r="B25" t="str">
            <v>Providing, Laying RCC Pipes with (Rubber Ring Joint and fitting in trench i/c. cutting, fitting and jointing with rubber ring i/c. testing with water to specified pressure.</v>
          </cell>
        </row>
        <row r="26">
          <cell r="C26">
            <v>1300</v>
          </cell>
          <cell r="D26">
            <v>367</v>
          </cell>
          <cell r="E26" t="str">
            <v>Rft</v>
          </cell>
        </row>
        <row r="28">
          <cell r="A28">
            <v>8</v>
          </cell>
          <cell r="B28" t="str">
            <v>Constructing manhole or inspection chamber for the required diameter of circular sewer and 3'-6" (1067mm) depth with walls of B.B. in cement sand mortar 1:3 cement plastered 1:3, 1/2" thick, inside of walls and 1" (25mm) thick over benching and channel i/c. fixing C.I. manhole cover with frame of clear opening 1-1/2" x 1-1/2" (457 x 457mm) of 1.75 cwt. (88.9kg) embedded in plain C.C. 1:2:4 and fixing 1" (25mm) dia M.S. steps 6" (150mm) wide projecting 4" (102mm) from the face of wall at 12" (305mm) C/C duly painted etc. completed as per standard specification and drawing.</v>
          </cell>
        </row>
        <row r="29">
          <cell r="C29">
            <v>24</v>
          </cell>
          <cell r="D29">
            <v>14748</v>
          </cell>
          <cell r="E29" t="str">
            <v>Each</v>
          </cell>
        </row>
        <row r="31">
          <cell r="A31">
            <v>9</v>
          </cell>
          <cell r="B31" t="str">
            <v>Refilling th excavated stuff in trenches 6" thick layer i/c. watering ramming to ful compaction etc. complete.</v>
          </cell>
        </row>
        <row r="32">
          <cell r="C32">
            <v>9388</v>
          </cell>
          <cell r="D32">
            <v>2760</v>
          </cell>
          <cell r="E32" t="str">
            <v>%°Cft</v>
          </cell>
        </row>
        <row r="34">
          <cell r="B34" t="str">
            <v>PART-B (ROAD &amp; CC WORK)</v>
          </cell>
        </row>
        <row r="36">
          <cell r="A36">
            <v>1</v>
          </cell>
          <cell r="B36" t="str">
            <v>Earth work excavation undressed lead upto a single throw of Kassi Phawrah or shovel. (b) in Ordinary Soil.</v>
          </cell>
        </row>
        <row r="39">
          <cell r="C39">
            <v>26376</v>
          </cell>
          <cell r="D39">
            <v>1361.25</v>
          </cell>
          <cell r="E39" t="str">
            <v>%°Cft</v>
          </cell>
        </row>
        <row r="41">
          <cell r="A41">
            <v>2</v>
          </cell>
          <cell r="B41" t="str">
            <v>Cartage of 100 Cft / 5 tons of all material likes one aggregate, spawl, coal, lime, surkhi etc. B.G. Rait fastenings points &amp; crossing Bridges Girders, Pipes, Sheets Raits, M.S. bars etc. or 1000 Nos brinks, 10’ x 5’ x 3’ or 1000 manuds of fuel wood by trucks or any other means owned by the contractors (Lead upto 5 Miles etc. )</v>
          </cell>
        </row>
        <row r="42">
          <cell r="C42">
            <v>26376</v>
          </cell>
          <cell r="D42">
            <v>714.29</v>
          </cell>
          <cell r="E42" t="str">
            <v>%Cft</v>
          </cell>
        </row>
        <row r="44">
          <cell r="A44">
            <v>3</v>
          </cell>
          <cell r="B44" t="str">
            <v>Preparing Sub-Base by supplying and spreading well graded pit or bed run gravel having a liquit limt not greater than 6 in proper camber and grade including watering rolling and compacting in layers, thickness of each compacted layer not exceeding 6" compacted upto 98-100% density as per modified AASHO density (Rate i/c. all cost of materials T &amp; P and carriage upto 3 chains.</v>
          </cell>
        </row>
        <row r="45">
          <cell r="C45">
            <v>24000</v>
          </cell>
          <cell r="D45">
            <v>3341.71</v>
          </cell>
          <cell r="E45" t="str">
            <v>%Cft</v>
          </cell>
        </row>
        <row r="47">
          <cell r="A47">
            <v>4</v>
          </cell>
          <cell r="B47" t="str">
            <v xml:space="preserve">Providing and laying Aggregate base course in proper grade and camber having CBR 80% as per AASHTO standard specifications i/c. spreading and compacting by approved mechanical means (Motor grader, vibratory roller and smooth wheel roller etc.) watering to maintain the moisture content the compaction of each layer shall 100 percent to the max dry density (Rate i/c. all cost of materials T &amp; P and carriage upto 3 chains). </v>
          </cell>
        </row>
        <row r="50">
          <cell r="C50">
            <v>26376</v>
          </cell>
          <cell r="D50">
            <v>5542.24</v>
          </cell>
          <cell r="E50" t="str">
            <v>%Cft</v>
          </cell>
        </row>
        <row r="53">
          <cell r="A53">
            <v>8</v>
          </cell>
          <cell r="B53" t="str">
            <v>Laying to proper line and grade plant mixed Asphalt concrete paver finished (Hydraulic / Electronic control) prepared to specified formula according to job mix formula approved by Engineer Incharge including rolling and finishing to proper line, grade level and camber etc. (Machinery with POLs cost of material carriage).</v>
          </cell>
        </row>
        <row r="54">
          <cell r="C54">
            <v>48000</v>
          </cell>
          <cell r="D54">
            <v>8274.73</v>
          </cell>
          <cell r="E54" t="str">
            <v>%Sft</v>
          </cell>
        </row>
        <row r="56">
          <cell r="A56">
            <v>9</v>
          </cell>
          <cell r="B56" t="str">
            <v>Providing and laying 2" thick topping cement concrete (1:2:4) including surface finishing and dividing into panels:</v>
          </cell>
        </row>
        <row r="57">
          <cell r="C57">
            <v>7200</v>
          </cell>
          <cell r="D57">
            <v>3275.5</v>
          </cell>
          <cell r="E57" t="str">
            <v>%Sft</v>
          </cell>
        </row>
        <row r="59">
          <cell r="B59" t="str">
            <v>PART-C (WATER SUPPLY WORK)</v>
          </cell>
        </row>
        <row r="60">
          <cell r="A60">
            <v>1</v>
          </cell>
          <cell r="B60" t="str">
            <v>Excavation for pipe line in trenches and pits in all kind of soils of murrum i/c. trimming and dressing sides to true alignment and shape leveling of beds of trenches to correct level and grade, cutting joint holes and disposal of surplus earth within a one chain as directed by Engineering Incharge, providing, fence guards, light, flag and temporary crossing for non-vehicular traffic where ever required lift upto 5ft (1.52m) and lead upto one chain 30.5m).</v>
          </cell>
        </row>
        <row r="64">
          <cell r="C64">
            <v>15350</v>
          </cell>
          <cell r="D64">
            <v>4650</v>
          </cell>
          <cell r="E64" t="str">
            <v>%°Cft</v>
          </cell>
        </row>
        <row r="66">
          <cell r="A66">
            <v>2</v>
          </cell>
          <cell r="B66" t="str">
            <v>Providing, Laying and fixing in trench i/c. fitting, jointing &amp; &amp; testing etc. complete in all respect the high density polyethylene PE Pipe (HDPE-100) for W/S confirming ISO4427/DIN8074/8075 B.S. 3580 &amp; PSI 3051.</v>
          </cell>
        </row>
        <row r="67">
          <cell r="C67">
            <v>1100</v>
          </cell>
          <cell r="D67">
            <v>268</v>
          </cell>
          <cell r="E67" t="str">
            <v>Rft</v>
          </cell>
        </row>
        <row r="68">
          <cell r="C68">
            <v>600</v>
          </cell>
          <cell r="D68">
            <v>530</v>
          </cell>
        </row>
        <row r="69">
          <cell r="C69">
            <v>500</v>
          </cell>
          <cell r="D69">
            <v>833</v>
          </cell>
        </row>
        <row r="71">
          <cell r="A71">
            <v>3</v>
          </cell>
          <cell r="B71" t="str">
            <v>Providing Chamber 3' x 2' (915 x 615mm) inside dimension 4 1/2' (1372mm) deep as per approved design for sluice valve 3" to 12" dia with 18" (457 mm) dia inside cost iron cover and frame (wt= 1 cwt 3 qr) fixed in RCC 1:2:4 (102mm) thick (with 5 Lbs steel per cft) 9" (299mm) thick brick masonry wall set in 1:6 cement mortar 6" (1152mm) thick cement concrete 1:3:6 in foundation 1" (25mm) thick cement concrete 1:2:4 flooring 1/2" (125 mm) thick cement plaster 1:3 to all inside wall surface and to top i/c. providing and fixing MS foot rest at every one foot beyond 2 1/2 ft depth curing, excavation, back filling and disposal of surplus earth etc. complete.</v>
          </cell>
        </row>
        <row r="72">
          <cell r="C72">
            <v>5</v>
          </cell>
          <cell r="D72">
            <v>18820</v>
          </cell>
          <cell r="E72" t="str">
            <v>Each</v>
          </cell>
        </row>
        <row r="74">
          <cell r="A74">
            <v>4</v>
          </cell>
          <cell r="B74" t="str">
            <v>Providing  and  supply  of  C.I.  Sluce  Valve  etc. complete.</v>
          </cell>
        </row>
        <row r="75">
          <cell r="D75">
            <v>5460</v>
          </cell>
          <cell r="E75" t="str">
            <v>Each</v>
          </cell>
        </row>
        <row r="76">
          <cell r="C76">
            <v>2</v>
          </cell>
          <cell r="D76">
            <v>5800</v>
          </cell>
          <cell r="E76" t="str">
            <v>Each</v>
          </cell>
        </row>
        <row r="77">
          <cell r="C77">
            <v>2</v>
          </cell>
          <cell r="D77">
            <v>6500</v>
          </cell>
          <cell r="E77" t="str">
            <v>Each</v>
          </cell>
        </row>
        <row r="79">
          <cell r="A79">
            <v>5</v>
          </cell>
          <cell r="B79" t="str">
            <v>Fixing of C.I. Sluice Valve etc. complete.</v>
          </cell>
        </row>
        <row r="80">
          <cell r="D80">
            <v>1532</v>
          </cell>
          <cell r="E80" t="str">
            <v>Each</v>
          </cell>
        </row>
        <row r="81">
          <cell r="C81">
            <v>2</v>
          </cell>
          <cell r="D81">
            <v>1886</v>
          </cell>
          <cell r="E81" t="str">
            <v>Each</v>
          </cell>
        </row>
        <row r="82">
          <cell r="C82">
            <v>2</v>
          </cell>
          <cell r="D82">
            <v>2790</v>
          </cell>
          <cell r="E82" t="str">
            <v>Each</v>
          </cell>
        </row>
        <row r="84">
          <cell r="A84">
            <v>6</v>
          </cell>
          <cell r="B84" t="str">
            <v>Providing and fixing Split collar 9@ wide on AC Pipe fabricated with 1/4" thick MS Plate weighing as mentioned against each item it included the cost of 4 Nos. 1/4" thick flanges, nuts and bolts, rubber packing, labour and sealing material etc. complete.</v>
          </cell>
        </row>
        <row r="85">
          <cell r="C85">
            <v>2</v>
          </cell>
          <cell r="D85">
            <v>1835</v>
          </cell>
          <cell r="E85" t="str">
            <v>Each</v>
          </cell>
        </row>
        <row r="86">
          <cell r="C86">
            <v>2</v>
          </cell>
          <cell r="D86">
            <v>2129</v>
          </cell>
          <cell r="E86" t="str">
            <v>Each</v>
          </cell>
        </row>
        <row r="87">
          <cell r="C87">
            <v>2</v>
          </cell>
          <cell r="D87">
            <v>2510</v>
          </cell>
          <cell r="E87" t="str">
            <v>Each</v>
          </cell>
        </row>
        <row r="89">
          <cell r="A89">
            <v>7</v>
          </cell>
          <cell r="B89" t="str">
            <v>Providing and fixing MS Flange made of MS Plate having a thickness and total weight as mentioned against each items it includes the cost of making holes, facing welding, nuts bolts, rubber packing white lead, fitter, cartage etc. complete.</v>
          </cell>
        </row>
        <row r="90">
          <cell r="C90">
            <v>2</v>
          </cell>
          <cell r="D90">
            <v>1148</v>
          </cell>
          <cell r="E90" t="str">
            <v>Each</v>
          </cell>
        </row>
        <row r="91">
          <cell r="C91">
            <v>2</v>
          </cell>
          <cell r="D91">
            <v>1520</v>
          </cell>
          <cell r="E91" t="str">
            <v>Each</v>
          </cell>
        </row>
        <row r="92">
          <cell r="C92">
            <v>2</v>
          </cell>
          <cell r="D92">
            <v>1973</v>
          </cell>
          <cell r="E92" t="str">
            <v>Each</v>
          </cell>
        </row>
        <row r="94">
          <cell r="A94">
            <v>8</v>
          </cell>
          <cell r="B94" t="str">
            <v xml:space="preserve">Providing and fixing a long 3/8" thick MS neck to existing pipe or to a split collar tee having a total weight as mention each items. </v>
          </cell>
        </row>
        <row r="95">
          <cell r="C95">
            <v>2</v>
          </cell>
          <cell r="D95">
            <v>1229</v>
          </cell>
          <cell r="E95" t="str">
            <v>Each</v>
          </cell>
        </row>
        <row r="96">
          <cell r="C96">
            <v>2</v>
          </cell>
          <cell r="D96">
            <v>1984</v>
          </cell>
          <cell r="E96" t="str">
            <v>Each</v>
          </cell>
        </row>
        <row r="97">
          <cell r="C97">
            <v>2</v>
          </cell>
          <cell r="D97">
            <v>2804</v>
          </cell>
          <cell r="E97" t="str">
            <v>Each</v>
          </cell>
        </row>
        <row r="99">
          <cell r="A99">
            <v>9</v>
          </cell>
          <cell r="B99" t="str">
            <v>Providing and fixing MS Tail Piece (Dholki) on AC Pipe  fabricated with 8" thick MS Plate, having dimensions and weight as mentioned against each item, it includes the cost of labour and sealing material etc. complete.</v>
          </cell>
        </row>
        <row r="100">
          <cell r="C100">
            <v>2</v>
          </cell>
          <cell r="D100">
            <v>1098</v>
          </cell>
          <cell r="E100" t="str">
            <v>Each</v>
          </cell>
        </row>
        <row r="101">
          <cell r="C101">
            <v>2</v>
          </cell>
          <cell r="D101">
            <v>1422</v>
          </cell>
          <cell r="E101" t="str">
            <v>Each</v>
          </cell>
        </row>
        <row r="102">
          <cell r="C102">
            <v>2</v>
          </cell>
          <cell r="D102">
            <v>2199</v>
          </cell>
        </row>
        <row r="104">
          <cell r="A104">
            <v>10</v>
          </cell>
          <cell r="B104" t="str">
            <v>Providing and fixing MS bend fabricated with 3/8" dia MS Plate having an outer length and total weight as mentioned against each item.</v>
          </cell>
        </row>
        <row r="105">
          <cell r="C105">
            <v>2</v>
          </cell>
          <cell r="D105">
            <v>1082</v>
          </cell>
          <cell r="E105" t="str">
            <v>Each</v>
          </cell>
        </row>
        <row r="106">
          <cell r="D106">
            <v>2435</v>
          </cell>
        </row>
        <row r="107">
          <cell r="D107">
            <v>4330</v>
          </cell>
        </row>
        <row r="109">
          <cell r="A109">
            <v>11</v>
          </cell>
          <cell r="B109" t="str">
            <v>Full Hire Charges of the pumping set per day inclusive of wage of driver and Assistant fuel or electric energy plate forms required for plucking pups etc. at lower depth with suction and delivery pipes for pumping out water found at various depths from trenches i/c. the cost of erection and dismantling after completion of the job.</v>
          </cell>
        </row>
        <row r="110">
          <cell r="C110">
            <v>25</v>
          </cell>
          <cell r="D110">
            <v>1500</v>
          </cell>
          <cell r="E110" t="str">
            <v>P/Day</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F123"/>
  <sheetViews>
    <sheetView tabSelected="1" topLeftCell="A52" workbookViewId="0">
      <selection sqref="A1:F123"/>
    </sheetView>
  </sheetViews>
  <sheetFormatPr defaultRowHeight="15"/>
  <cols>
    <col min="3" max="3" width="25" customWidth="1"/>
    <col min="6" max="6" width="14" customWidth="1"/>
  </cols>
  <sheetData>
    <row r="1" spans="1:6" ht="18.75">
      <c r="A1" s="1" t="str">
        <f>[1]TITILE!B26</f>
        <v>Rehabilitation of Road Sewerage System and Water Distribution Line from Masjid-e-Safina Ehle Bait Masoomabad and Ziaul Haq Shaheed Chowk to Dabba Mor Karachi (PS-95)</v>
      </c>
      <c r="B1" s="1"/>
      <c r="C1" s="1"/>
      <c r="D1" s="1"/>
      <c r="E1" s="1"/>
      <c r="F1" s="1"/>
    </row>
    <row r="2" spans="1:6">
      <c r="A2" s="2"/>
      <c r="B2" s="3"/>
      <c r="C2" s="4"/>
      <c r="D2" s="3"/>
      <c r="E2" s="5"/>
      <c r="F2" s="6"/>
    </row>
    <row r="3" spans="1:6" ht="19.5" thickBot="1">
      <c r="A3" s="7" t="s">
        <v>0</v>
      </c>
      <c r="B3" s="7"/>
      <c r="C3" s="7"/>
      <c r="D3" s="7"/>
      <c r="E3" s="7"/>
      <c r="F3" s="7"/>
    </row>
    <row r="4" spans="1:6" ht="15.75" thickBot="1">
      <c r="A4" s="8" t="s">
        <v>1</v>
      </c>
      <c r="B4" s="9" t="s">
        <v>2</v>
      </c>
      <c r="C4" s="9" t="s">
        <v>3</v>
      </c>
      <c r="D4" s="9" t="s">
        <v>4</v>
      </c>
      <c r="E4" s="9" t="s">
        <v>5</v>
      </c>
      <c r="F4" s="9" t="s">
        <v>6</v>
      </c>
    </row>
    <row r="5" spans="1:6">
      <c r="A5" s="10"/>
      <c r="B5" s="11"/>
      <c r="C5" s="12"/>
      <c r="D5" s="11"/>
      <c r="E5" s="13"/>
      <c r="F5" s="14"/>
    </row>
    <row r="6" spans="1:6" ht="39">
      <c r="A6" s="10"/>
      <c r="B6" s="11"/>
      <c r="C6" s="15" t="str">
        <f>[1]ABSTRACT!B6</f>
        <v>PART-A (RCC PIPE WORK)</v>
      </c>
      <c r="D6" s="11"/>
      <c r="E6" s="13"/>
      <c r="F6" s="14"/>
    </row>
    <row r="7" spans="1:6" ht="26.25">
      <c r="A7" s="10">
        <f>[1]ABSTRACT!A7</f>
        <v>1</v>
      </c>
      <c r="B7" s="11"/>
      <c r="C7" s="12" t="s">
        <v>7</v>
      </c>
      <c r="D7" s="11"/>
      <c r="E7" s="13"/>
      <c r="F7" s="14"/>
    </row>
    <row r="8" spans="1:6">
      <c r="A8" s="16"/>
      <c r="B8" s="17">
        <f>[1]ABSTRACT!C8</f>
        <v>7825</v>
      </c>
      <c r="C8" s="14"/>
      <c r="D8" s="17" t="str">
        <f>[1]ABSTRACT!E8</f>
        <v>%Cft</v>
      </c>
      <c r="E8" s="18">
        <f>[1]ABSTRACT!D8</f>
        <v>1306.8</v>
      </c>
      <c r="F8" s="19">
        <f>B8*E8/100</f>
        <v>102257.1</v>
      </c>
    </row>
    <row r="9" spans="1:6" ht="33">
      <c r="A9" s="10"/>
      <c r="B9" s="11"/>
      <c r="C9" s="20"/>
      <c r="D9" s="11"/>
      <c r="E9" s="21" t="s">
        <v>8</v>
      </c>
      <c r="F9" s="19"/>
    </row>
    <row r="10" spans="1:6" ht="26.25">
      <c r="A10" s="10">
        <f>[1]ABSTRACT!A10</f>
        <v>2</v>
      </c>
      <c r="B10" s="11"/>
      <c r="C10" s="12" t="str">
        <f>[1]ABSTRACT!B10</f>
        <v>Dismantlling of Cement concrete Plain Ratio 1:2:4.</v>
      </c>
      <c r="D10" s="11"/>
      <c r="E10" s="13"/>
      <c r="F10" s="19"/>
    </row>
    <row r="11" spans="1:6">
      <c r="A11" s="16"/>
      <c r="B11" s="17">
        <f>[1]ABSTRACT!C11</f>
        <v>8316</v>
      </c>
      <c r="C11" s="14"/>
      <c r="D11" s="17" t="str">
        <f>[1]ABSTRACT!E11</f>
        <v>%Cft</v>
      </c>
      <c r="E11" s="18">
        <f>[1]ABSTRACT!D11</f>
        <v>3327.5</v>
      </c>
      <c r="F11" s="19">
        <f>B11*E11/100</f>
        <v>276714.90000000002</v>
      </c>
    </row>
    <row r="12" spans="1:6" ht="33">
      <c r="A12" s="10"/>
      <c r="B12" s="11"/>
      <c r="C12" s="20"/>
      <c r="D12" s="11"/>
      <c r="E12" s="21" t="s">
        <v>9</v>
      </c>
      <c r="F12" s="19"/>
    </row>
    <row r="13" spans="1:6" ht="64.5">
      <c r="A13" s="10">
        <f>[1]ABSTRACT!A13</f>
        <v>3</v>
      </c>
      <c r="B13" s="11"/>
      <c r="C13" s="12" t="str">
        <f>[1]ABSTRACT!B13</f>
        <v>Dismantling cement concrete reinforced separating reinforcement from concrete cleaning and straightening the same.</v>
      </c>
      <c r="D13" s="11"/>
      <c r="E13" s="13"/>
      <c r="F13" s="19"/>
    </row>
    <row r="14" spans="1:6">
      <c r="A14" s="10"/>
      <c r="B14" s="17">
        <f>[1]ABSTRACT!C14</f>
        <v>8316</v>
      </c>
      <c r="C14" s="14"/>
      <c r="D14" s="17" t="str">
        <f>[1]ABSTRACT!E14</f>
        <v>%Cft</v>
      </c>
      <c r="E14" s="18">
        <f>[1]ABSTRACT!D14</f>
        <v>5445</v>
      </c>
      <c r="F14" s="19">
        <f>B14*E14/100</f>
        <v>452806.2</v>
      </c>
    </row>
    <row r="15" spans="1:6" ht="24.75">
      <c r="A15" s="10"/>
      <c r="B15" s="17"/>
      <c r="C15" s="14"/>
      <c r="D15" s="17"/>
      <c r="E15" s="21" t="s">
        <v>10</v>
      </c>
      <c r="F15" s="14"/>
    </row>
    <row r="16" spans="1:6" ht="409.6">
      <c r="A16" s="10">
        <f>[1]ABSTRACT!A16</f>
        <v>4</v>
      </c>
      <c r="B16" s="11"/>
      <c r="C16" s="12" t="str">
        <f>[1]ABSTRACT!B16</f>
        <v>Excavation for pipe line in trenches and pits in all kind of soils of murrum i/c. trimming and dressing sides to true alignment and shape leveling of beds of trenches to correct level and grade, cutting joint holes and disposal of surplus earth within a one chain as directed by Engineering Incharge, providing, fence guards, light, flag and temporary crossing for non-vehicular traffic where ever required lift upto 5ft (1.52m) and lead upto one chain 30.5m).</v>
      </c>
      <c r="D16" s="11"/>
      <c r="E16" s="13"/>
      <c r="F16" s="19"/>
    </row>
    <row r="17" spans="1:6">
      <c r="A17" s="10"/>
      <c r="B17" s="17">
        <f>[1]ABSTRACT!C17</f>
        <v>7200</v>
      </c>
      <c r="C17" s="14"/>
      <c r="D17" s="17" t="str">
        <f>[1]ABSTRACT!E17</f>
        <v>%°Cft</v>
      </c>
      <c r="E17" s="18">
        <f>[1]ABSTRACT!D17</f>
        <v>4650</v>
      </c>
      <c r="F17" s="19">
        <f>B17*E17/1000</f>
        <v>33480</v>
      </c>
    </row>
    <row r="18" spans="1:6" ht="24.75">
      <c r="A18" s="10"/>
      <c r="B18" s="17"/>
      <c r="C18" s="14"/>
      <c r="D18" s="17"/>
      <c r="E18" s="21" t="s">
        <v>11</v>
      </c>
      <c r="F18" s="14"/>
    </row>
    <row r="19" spans="1:6" ht="409.6">
      <c r="A19" s="10">
        <f>[1]ABSTRACT!A19</f>
        <v>5</v>
      </c>
      <c r="B19" s="11"/>
      <c r="C19" s="12" t="str">
        <f>[1]ABSTRACT!B19</f>
        <v>Excavation for pipe line in trenches and pits in solft rock by hammering and chiesilling where blasting is not practicable or prohibited i/c. trimming and dressing sides to true alignment and shape levelling of beds of trenches to correct level and grade, cutting, joint holes and disposal of surplus earth within a one chain as directed by Engineering Incharge, providing, fence guards, light, flag and temporary crossing for non-vehicular traffic where ever required lift upto 5ft (1.52m) and lead upto one chain 30.5m).</v>
      </c>
      <c r="D19" s="11"/>
      <c r="E19" s="13"/>
      <c r="F19" s="19"/>
    </row>
    <row r="20" spans="1:6">
      <c r="A20" s="10"/>
      <c r="B20" s="17">
        <f>[1]ABSTRACT!C20</f>
        <v>2188</v>
      </c>
      <c r="C20" s="14"/>
      <c r="D20" s="17" t="str">
        <f>[1]ABSTRACT!E20</f>
        <v>%°Cft</v>
      </c>
      <c r="E20" s="18">
        <f>[1]ABSTRACT!D20</f>
        <v>10770</v>
      </c>
      <c r="F20" s="19">
        <f>B20*E20/1000</f>
        <v>23564.76</v>
      </c>
    </row>
    <row r="21" spans="1:6" ht="24.75">
      <c r="A21" s="10"/>
      <c r="B21" s="17"/>
      <c r="C21" s="14"/>
      <c r="D21" s="17"/>
      <c r="E21" s="21" t="s">
        <v>12</v>
      </c>
      <c r="F21" s="14"/>
    </row>
    <row r="22" spans="1:6" ht="90">
      <c r="A22" s="10">
        <f>[1]ABSTRACT!A22</f>
        <v>6</v>
      </c>
      <c r="B22" s="11"/>
      <c r="C22" s="12" t="str">
        <f>[1]ABSTRACT!B22</f>
        <v>Earth work excavation in irrigation channels, drains etc. dressed to designed section grades and profile excavated material disposed off and dressed within 50 ft lead.</v>
      </c>
      <c r="D22" s="11"/>
      <c r="E22" s="13"/>
      <c r="F22" s="19"/>
    </row>
    <row r="23" spans="1:6">
      <c r="A23" s="10"/>
      <c r="B23" s="17">
        <f>[1]ABSTRACT!C23</f>
        <v>10000</v>
      </c>
      <c r="C23" s="14"/>
      <c r="D23" s="17" t="str">
        <f>[1]ABSTRACT!E23</f>
        <v>%°Cft</v>
      </c>
      <c r="E23" s="18">
        <f>[1]ABSTRACT!D23</f>
        <v>2420</v>
      </c>
      <c r="F23" s="19">
        <f>B23*E23/1000</f>
        <v>24200</v>
      </c>
    </row>
    <row r="24" spans="1:6" ht="24.75">
      <c r="A24" s="10"/>
      <c r="B24" s="17"/>
      <c r="C24" s="14"/>
      <c r="D24" s="17"/>
      <c r="E24" s="21" t="s">
        <v>13</v>
      </c>
      <c r="F24" s="14"/>
    </row>
    <row r="25" spans="1:6" ht="77.25">
      <c r="A25" s="10">
        <f>[1]ABSTRACT!A25</f>
        <v>7</v>
      </c>
      <c r="B25" s="11"/>
      <c r="C25" s="12" t="str">
        <f>[1]ABSTRACT!B25</f>
        <v>Providing, Laying RCC Pipes with (Rubber Ring Joint and fitting in trench i/c. cutting, fitting and jointing with rubber ring i/c. testing with water to specified pressure.</v>
      </c>
      <c r="D25" s="11"/>
      <c r="E25" s="13"/>
      <c r="F25" s="19"/>
    </row>
    <row r="26" spans="1:6">
      <c r="A26" s="10"/>
      <c r="B26" s="17">
        <f>[1]ABSTRACT!C26</f>
        <v>1300</v>
      </c>
      <c r="C26" s="14"/>
      <c r="D26" s="17" t="str">
        <f>[1]ABSTRACT!E26</f>
        <v>Rft</v>
      </c>
      <c r="E26" s="18">
        <f>[1]ABSTRACT!D26</f>
        <v>367</v>
      </c>
      <c r="F26" s="19">
        <f>B26*E26</f>
        <v>477100</v>
      </c>
    </row>
    <row r="27" spans="1:6" ht="16.5">
      <c r="A27" s="10"/>
      <c r="B27" s="17"/>
      <c r="C27" s="14"/>
      <c r="D27" s="17"/>
      <c r="E27" s="21" t="s">
        <v>14</v>
      </c>
      <c r="F27" s="14"/>
    </row>
    <row r="28" spans="1:6" ht="409.6">
      <c r="A28" s="10">
        <f>[1]ABSTRACT!A28</f>
        <v>8</v>
      </c>
      <c r="B28" s="11"/>
      <c r="C28" s="12" t="str">
        <f>[1]ABSTRACT!B28</f>
        <v>Constructing manhole or inspection chamber for the required diameter of circular sewer and 3'-6" (1067mm) depth with walls of B.B. in cement sand mortar 1:3 cement plastered 1:3, 1/2" thick, inside of walls and 1" (25mm) thick over benching and channel i/c. fixing C.I. manhole cover with frame of clear opening 1-1/2" x 1-1/2" (457 x 457mm) of 1.75 cwt. (88.9kg) embedded in plain C.C. 1:2:4 and fixing 1" (25mm) dia M.S. steps 6" (150mm) wide projecting 4" (102mm) from the face of wall at 12" (305mm) C/C duly painted etc. completed as per standard specification and drawing.</v>
      </c>
      <c r="D28" s="11"/>
      <c r="E28" s="13"/>
      <c r="F28" s="19"/>
    </row>
    <row r="29" spans="1:6">
      <c r="A29" s="16"/>
      <c r="B29" s="17">
        <f>[1]ABSTRACT!C29</f>
        <v>24</v>
      </c>
      <c r="C29" s="14"/>
      <c r="D29" s="17" t="str">
        <f>[1]ABSTRACT!E29</f>
        <v>Each</v>
      </c>
      <c r="E29" s="18">
        <f>[1]ABSTRACT!D29</f>
        <v>14748</v>
      </c>
      <c r="F29" s="19">
        <f>B29*E29</f>
        <v>353952</v>
      </c>
    </row>
    <row r="30" spans="1:6" ht="33">
      <c r="A30" s="10"/>
      <c r="B30" s="11"/>
      <c r="C30" s="20"/>
      <c r="D30" s="11"/>
      <c r="E30" s="21" t="s">
        <v>15</v>
      </c>
      <c r="F30" s="14"/>
    </row>
    <row r="31" spans="1:6" ht="51.75">
      <c r="A31" s="10">
        <f>[1]ABSTRACT!A31</f>
        <v>9</v>
      </c>
      <c r="B31" s="11"/>
      <c r="C31" s="12" t="str">
        <f>[1]ABSTRACT!B31</f>
        <v>Refilling th excavated stuff in trenches 6" thick layer i/c. watering ramming to ful compaction etc. complete.</v>
      </c>
      <c r="D31" s="11"/>
      <c r="E31" s="13"/>
      <c r="F31" s="19"/>
    </row>
    <row r="32" spans="1:6">
      <c r="A32" s="16"/>
      <c r="B32" s="17">
        <f>[1]ABSTRACT!C32</f>
        <v>9388</v>
      </c>
      <c r="C32" s="14"/>
      <c r="D32" s="17" t="str">
        <f>[1]ABSTRACT!E32</f>
        <v>%°Cft</v>
      </c>
      <c r="E32" s="18">
        <f>[1]ABSTRACT!D32</f>
        <v>2760</v>
      </c>
      <c r="F32" s="19">
        <f>B32*E32/1000</f>
        <v>25910.880000000001</v>
      </c>
    </row>
    <row r="33" spans="1:6" ht="24.75">
      <c r="A33" s="16"/>
      <c r="B33" s="17"/>
      <c r="C33" s="14"/>
      <c r="D33" s="17"/>
      <c r="E33" s="21" t="s">
        <v>16</v>
      </c>
      <c r="F33" s="19"/>
    </row>
    <row r="34" spans="1:6">
      <c r="A34" s="16"/>
      <c r="B34" s="17"/>
      <c r="C34" s="22" t="str">
        <f>[1]ABSTRACT!B34</f>
        <v>PART-B (ROAD &amp; CC WORK)</v>
      </c>
      <c r="D34" s="17"/>
      <c r="E34" s="21"/>
      <c r="F34" s="19"/>
    </row>
    <row r="35" spans="1:6">
      <c r="A35" s="16"/>
      <c r="B35" s="17"/>
      <c r="C35" s="14"/>
      <c r="D35" s="17"/>
      <c r="E35" s="21"/>
      <c r="F35" s="19"/>
    </row>
    <row r="36" spans="1:6" ht="51.75">
      <c r="A36" s="10">
        <f>[1]ABSTRACT!A36</f>
        <v>1</v>
      </c>
      <c r="B36" s="11"/>
      <c r="C36" s="12" t="str">
        <f>[1]ABSTRACT!B36</f>
        <v>Earth work excavation undressed lead upto a single throw of Kassi Phawrah or shovel. (b) in Ordinary Soil.</v>
      </c>
      <c r="D36" s="11"/>
      <c r="E36" s="13"/>
      <c r="F36" s="19"/>
    </row>
    <row r="37" spans="1:6">
      <c r="A37" s="16"/>
      <c r="B37" s="17">
        <f>[1]ABSTRACT!C39</f>
        <v>26376</v>
      </c>
      <c r="C37" s="14"/>
      <c r="D37" s="17" t="str">
        <f>[1]ABSTRACT!E39</f>
        <v>%°Cft</v>
      </c>
      <c r="E37" s="18">
        <f>[1]ABSTRACT!D39</f>
        <v>1361.25</v>
      </c>
      <c r="F37" s="19">
        <f>B37*E37/1000</f>
        <v>35904.33</v>
      </c>
    </row>
    <row r="38" spans="1:6" ht="41.25">
      <c r="A38" s="16"/>
      <c r="B38" s="17"/>
      <c r="C38" s="14"/>
      <c r="D38" s="17"/>
      <c r="E38" s="21" t="s">
        <v>17</v>
      </c>
      <c r="F38" s="19"/>
    </row>
    <row r="39" spans="1:6" ht="409.6">
      <c r="A39" s="10">
        <f>[1]ABSTRACT!A41</f>
        <v>2</v>
      </c>
      <c r="B39" s="11"/>
      <c r="C39" s="12" t="str">
        <f>[1]ABSTRACT!B41</f>
        <v>Cartage of 100 Cft / 5 tons of all material likes one aggregate, spawl, coal, lime, surkhi etc. B.G. Rait fastenings points &amp; crossing Bridges Girders, Pipes, Sheets Raits, M.S. bars etc. or 1000 Nos brinks, 10’ x 5’ x 3’ or 1000 manuds of fuel wood by trucks or any other means owned by the contractors (Lead upto 5 Miles etc. )</v>
      </c>
      <c r="D39" s="11"/>
      <c r="E39" s="13"/>
      <c r="F39" s="19"/>
    </row>
    <row r="40" spans="1:6">
      <c r="A40" s="16"/>
      <c r="B40" s="17">
        <f>[1]ABSTRACT!C42</f>
        <v>26376</v>
      </c>
      <c r="C40" s="14"/>
      <c r="D40" s="17" t="str">
        <f>[1]ABSTRACT!E42</f>
        <v>%Cft</v>
      </c>
      <c r="E40" s="18">
        <f>[1]ABSTRACT!D42</f>
        <v>714.29</v>
      </c>
      <c r="F40" s="19">
        <f>B40*E40/100</f>
        <v>188401.13039999999</v>
      </c>
    </row>
    <row r="41" spans="1:6" ht="33">
      <c r="A41" s="10"/>
      <c r="B41" s="11"/>
      <c r="C41" s="20"/>
      <c r="D41" s="11"/>
      <c r="E41" s="21" t="s">
        <v>18</v>
      </c>
      <c r="F41" s="19"/>
    </row>
    <row r="42" spans="1:6" ht="409.6">
      <c r="A42" s="10">
        <f>[1]ABSTRACT!A44</f>
        <v>3</v>
      </c>
      <c r="B42" s="11"/>
      <c r="C42" s="12" t="str">
        <f>[1]ABSTRACT!B44</f>
        <v>Preparing Sub-Base by supplying and spreading well graded pit or bed run gravel having a liquit limt not greater than 6 in proper camber and grade including watering rolling and compacting in layers, thickness of each compacted layer not exceeding 6" compacted upto 98-100% density as per modified AASHO density (Rate i/c. all cost of materials T &amp; P and carriage upto 3 chains.</v>
      </c>
      <c r="D42" s="11"/>
      <c r="E42" s="13"/>
      <c r="F42" s="19"/>
    </row>
    <row r="43" spans="1:6">
      <c r="A43" s="16"/>
      <c r="B43" s="17">
        <f>[1]ABSTRACT!C45</f>
        <v>24000</v>
      </c>
      <c r="C43" s="14"/>
      <c r="D43" s="17" t="str">
        <f>[1]ABSTRACT!E45</f>
        <v>%Cft</v>
      </c>
      <c r="E43" s="18">
        <f>[1]ABSTRACT!D45</f>
        <v>3341.71</v>
      </c>
      <c r="F43" s="19">
        <f>B43*E43/100</f>
        <v>802010.4</v>
      </c>
    </row>
    <row r="44" spans="1:6" ht="41.25">
      <c r="A44" s="10"/>
      <c r="B44" s="11"/>
      <c r="C44" s="20"/>
      <c r="D44" s="11"/>
      <c r="E44" s="21" t="s">
        <v>19</v>
      </c>
      <c r="F44" s="19"/>
    </row>
    <row r="45" spans="1:6" ht="409.6">
      <c r="A45" s="10">
        <f>[1]ABSTRACT!A47</f>
        <v>4</v>
      </c>
      <c r="B45" s="11"/>
      <c r="C45" s="12" t="str">
        <f>[1]ABSTRACT!B47</f>
        <v xml:space="preserve">Providing and laying Aggregate base course in proper grade and camber having CBR 80% as per AASHTO standard specifications i/c. spreading and compacting by approved mechanical means (Motor grader, vibratory roller and smooth wheel roller etc.) watering to maintain the moisture content the compaction of each layer shall 100 percent to the max dry density (Rate i/c. all cost of materials T &amp; P and carriage upto 3 chains). </v>
      </c>
      <c r="D45" s="11"/>
      <c r="E45" s="13"/>
      <c r="F45" s="19"/>
    </row>
    <row r="46" spans="1:6">
      <c r="A46" s="16"/>
      <c r="B46" s="17">
        <f>[1]ABSTRACT!C50</f>
        <v>26376</v>
      </c>
      <c r="C46" s="14"/>
      <c r="D46" s="17" t="str">
        <f>[1]ABSTRACT!E50</f>
        <v>%Cft</v>
      </c>
      <c r="E46" s="23">
        <f>[1]ABSTRACT!D50</f>
        <v>5542.24</v>
      </c>
      <c r="F46" s="19">
        <f>B46*E46/100</f>
        <v>1461821.2223999999</v>
      </c>
    </row>
    <row r="47" spans="1:6" ht="41.25">
      <c r="A47" s="16"/>
      <c r="B47" s="17"/>
      <c r="C47" s="14"/>
      <c r="D47" s="17"/>
      <c r="E47" s="21" t="s">
        <v>20</v>
      </c>
      <c r="F47" s="19"/>
    </row>
    <row r="48" spans="1:6" ht="409.6">
      <c r="A48" s="10">
        <f>[1]ABSTRACT!A53</f>
        <v>8</v>
      </c>
      <c r="B48" s="11"/>
      <c r="C48" s="12" t="str">
        <f>[1]ABSTRACT!B53</f>
        <v>Laying to proper line and grade plant mixed Asphalt concrete paver finished (Hydraulic / Electronic control) prepared to specified formula according to job mix formula approved by Engineer Incharge including rolling and finishing to proper line, grade level and camber etc. (Machinery with POLs cost of material carriage).</v>
      </c>
      <c r="D48" s="11"/>
      <c r="E48" s="13"/>
      <c r="F48" s="19"/>
    </row>
    <row r="49" spans="1:6">
      <c r="A49" s="16"/>
      <c r="B49" s="17">
        <f>[1]ABSTRACT!C54</f>
        <v>48000</v>
      </c>
      <c r="C49" s="14"/>
      <c r="D49" s="17" t="str">
        <f>[1]ABSTRACT!E54</f>
        <v>%Sft</v>
      </c>
      <c r="E49" s="23">
        <f>[1]ABSTRACT!D54</f>
        <v>8274.73</v>
      </c>
      <c r="F49" s="19">
        <f>B49*E49/100</f>
        <v>3971870.4</v>
      </c>
    </row>
    <row r="50" spans="1:6" ht="41.25">
      <c r="A50" s="16"/>
      <c r="B50" s="17"/>
      <c r="C50" s="14"/>
      <c r="D50" s="17"/>
      <c r="E50" s="21" t="s">
        <v>21</v>
      </c>
      <c r="F50" s="19"/>
    </row>
    <row r="51" spans="1:6" ht="64.5">
      <c r="A51" s="10">
        <f>[1]ABSTRACT!A56</f>
        <v>9</v>
      </c>
      <c r="B51" s="11"/>
      <c r="C51" s="12" t="str">
        <f>[1]ABSTRACT!B56</f>
        <v>Providing and laying 2" thick topping cement concrete (1:2:4) including surface finishing and dividing into panels:</v>
      </c>
      <c r="D51" s="11"/>
      <c r="E51" s="13"/>
      <c r="F51" s="19"/>
    </row>
    <row r="52" spans="1:6">
      <c r="A52" s="16"/>
      <c r="B52" s="17">
        <f>[1]ABSTRACT!C57</f>
        <v>7200</v>
      </c>
      <c r="C52" s="14"/>
      <c r="D52" s="17" t="str">
        <f>[1]ABSTRACT!E57</f>
        <v>%Sft</v>
      </c>
      <c r="E52" s="23">
        <f>[1]ABSTRACT!D57</f>
        <v>3275.5</v>
      </c>
      <c r="F52" s="19">
        <f>B52*E52/100</f>
        <v>235836</v>
      </c>
    </row>
    <row r="53" spans="1:6" ht="41.25">
      <c r="A53" s="16"/>
      <c r="B53" s="17"/>
      <c r="C53" s="14"/>
      <c r="D53" s="17"/>
      <c r="E53" s="21" t="s">
        <v>21</v>
      </c>
      <c r="F53" s="19"/>
    </row>
    <row r="54" spans="1:6">
      <c r="A54" s="16"/>
      <c r="B54" s="17"/>
      <c r="C54" s="14"/>
      <c r="D54" s="17"/>
      <c r="E54" s="21"/>
      <c r="F54" s="19"/>
    </row>
    <row r="55" spans="1:6">
      <c r="A55" s="16"/>
      <c r="B55" s="17"/>
      <c r="C55" s="22" t="str">
        <f>[1]ABSTRACT!B59</f>
        <v>PART-C (WATER SUPPLY WORK)</v>
      </c>
      <c r="D55" s="17"/>
      <c r="E55" s="21"/>
      <c r="F55" s="19"/>
    </row>
    <row r="56" spans="1:6">
      <c r="A56" s="16"/>
      <c r="B56" s="17"/>
      <c r="C56" s="14"/>
      <c r="D56" s="17"/>
      <c r="E56" s="21"/>
      <c r="F56" s="19"/>
    </row>
    <row r="57" spans="1:6" ht="409.6">
      <c r="A57" s="10">
        <f>[1]ABSTRACT!A60</f>
        <v>1</v>
      </c>
      <c r="B57" s="11"/>
      <c r="C57" s="12" t="str">
        <f>[1]ABSTRACT!B60</f>
        <v>Excavation for pipe line in trenches and pits in all kind of soils of murrum i/c. trimming and dressing sides to true alignment and shape leveling of beds of trenches to correct level and grade, cutting joint holes and disposal of surplus earth within a one chain as directed by Engineering Incharge, providing, fence guards, light, flag and temporary crossing for non-vehicular traffic where ever required lift upto 5ft (1.52m) and lead upto one chain 30.5m).</v>
      </c>
      <c r="D57" s="11"/>
      <c r="E57" s="13"/>
      <c r="F57" s="19"/>
    </row>
    <row r="58" spans="1:6">
      <c r="A58" s="16"/>
      <c r="B58" s="17">
        <f>[1]ABSTRACT!C64</f>
        <v>15350</v>
      </c>
      <c r="C58" s="14"/>
      <c r="D58" s="17" t="str">
        <f>[1]ABSTRACT!E64</f>
        <v>%°Cft</v>
      </c>
      <c r="E58" s="23">
        <f>[1]ABSTRACT!D64</f>
        <v>4650</v>
      </c>
      <c r="F58" s="19">
        <f>B58*E58/1000</f>
        <v>71377.5</v>
      </c>
    </row>
    <row r="59" spans="1:6" ht="24.75">
      <c r="A59" s="16"/>
      <c r="B59" s="17"/>
      <c r="C59" s="14"/>
      <c r="D59" s="17"/>
      <c r="E59" s="21" t="s">
        <v>22</v>
      </c>
      <c r="F59" s="19"/>
    </row>
    <row r="60" spans="1:6" ht="332.25">
      <c r="A60" s="10">
        <f>[1]ABSTRACT!A66</f>
        <v>2</v>
      </c>
      <c r="B60" s="11"/>
      <c r="C60" s="12" t="str">
        <f>[1]ABSTRACT!B66</f>
        <v>Providing, Laying and fixing in trench i/c. fitting, jointing &amp; &amp; testing etc. complete in all respect the high density polyethylene PE Pipe (HDPE-100) for W/S confirming ISO4427/DIN8074/8075 B.S. 3580 &amp; PSI 3051.</v>
      </c>
      <c r="D60" s="11"/>
      <c r="E60" s="13"/>
      <c r="F60" s="19"/>
    </row>
    <row r="61" spans="1:6">
      <c r="A61" s="16"/>
      <c r="B61" s="17">
        <f>[1]ABSTRACT!C67</f>
        <v>1100</v>
      </c>
      <c r="C61" s="14" t="s">
        <v>23</v>
      </c>
      <c r="D61" s="17" t="str">
        <f>[1]ABSTRACT!E67</f>
        <v>Rft</v>
      </c>
      <c r="E61" s="23">
        <f>[1]ABSTRACT!D67</f>
        <v>268</v>
      </c>
      <c r="F61" s="19">
        <f>B61*E61</f>
        <v>294800</v>
      </c>
    </row>
    <row r="62" spans="1:6" ht="16.5">
      <c r="A62" s="16"/>
      <c r="B62" s="17"/>
      <c r="C62" s="14"/>
      <c r="D62" s="17"/>
      <c r="E62" s="21" t="s">
        <v>24</v>
      </c>
      <c r="F62" s="19"/>
    </row>
    <row r="63" spans="1:6">
      <c r="A63" s="16"/>
      <c r="B63" s="17">
        <f>[1]ABSTRACT!C68</f>
        <v>600</v>
      </c>
      <c r="C63" s="14" t="s">
        <v>25</v>
      </c>
      <c r="D63" s="17" t="str">
        <f>D61</f>
        <v>Rft</v>
      </c>
      <c r="E63" s="23">
        <f>[1]ABSTRACT!D68</f>
        <v>530</v>
      </c>
      <c r="F63" s="19">
        <f>B63*E63</f>
        <v>318000</v>
      </c>
    </row>
    <row r="64" spans="1:6" ht="16.5">
      <c r="A64" s="16"/>
      <c r="B64" s="17"/>
      <c r="C64" s="14"/>
      <c r="D64" s="17"/>
      <c r="E64" s="21" t="s">
        <v>26</v>
      </c>
      <c r="F64" s="19"/>
    </row>
    <row r="65" spans="1:6">
      <c r="A65" s="16"/>
      <c r="B65" s="17">
        <f>[1]ABSTRACT!C69</f>
        <v>500</v>
      </c>
      <c r="C65" s="14" t="s">
        <v>27</v>
      </c>
      <c r="D65" s="17" t="str">
        <f>D63</f>
        <v>Rft</v>
      </c>
      <c r="E65" s="23">
        <f>[1]ABSTRACT!D69</f>
        <v>833</v>
      </c>
      <c r="F65" s="19">
        <f>B65*E65</f>
        <v>416500</v>
      </c>
    </row>
    <row r="66" spans="1:6" ht="16.5">
      <c r="A66" s="16"/>
      <c r="B66" s="17"/>
      <c r="C66" s="14"/>
      <c r="D66" s="17"/>
      <c r="E66" s="21" t="s">
        <v>28</v>
      </c>
      <c r="F66" s="19"/>
    </row>
    <row r="67" spans="1:6" ht="409.6">
      <c r="A67" s="10">
        <f>[1]ABSTRACT!A71</f>
        <v>3</v>
      </c>
      <c r="B67" s="11"/>
      <c r="C67" s="12" t="str">
        <f>[1]ABSTRACT!B71</f>
        <v>Providing Chamber 3' x 2' (915 x 615mm) inside dimension 4 1/2' (1372mm) deep as per approved design for sluice valve 3" to 12" dia with 18" (457 mm) dia inside cost iron cover and frame (wt= 1 cwt 3 qr) fixed in RCC 1:2:4 (102mm) thick (with 5 Lbs steel per cft) 9" (299mm) thick brick masonry wall set in 1:6 cement mortar 6" (1152mm) thick cement concrete 1:3:6 in foundation 1" (25mm) thick cement concrete 1:2:4 flooring 1/2" (125 mm) thick cement plaster 1:3 to all inside wall surface and to top i/c. providing and fixing MS foot rest at every one foot beyond 2 1/2 ft depth curing, excavation, back filling and disposal of surplus earth etc. complete.</v>
      </c>
      <c r="D67" s="11"/>
      <c r="E67" s="13"/>
      <c r="F67" s="19"/>
    </row>
    <row r="68" spans="1:6">
      <c r="A68" s="16"/>
      <c r="B68" s="17">
        <f>[1]ABSTRACT!C72</f>
        <v>5</v>
      </c>
      <c r="C68" s="14"/>
      <c r="D68" s="17" t="str">
        <f>[1]ABSTRACT!E72</f>
        <v>Each</v>
      </c>
      <c r="E68" s="23">
        <f>[1]ABSTRACT!D72</f>
        <v>18820</v>
      </c>
      <c r="F68" s="19">
        <f>B68*E68</f>
        <v>94100</v>
      </c>
    </row>
    <row r="69" spans="1:6" ht="33">
      <c r="A69" s="16"/>
      <c r="B69" s="17"/>
      <c r="C69" s="14"/>
      <c r="D69" s="17"/>
      <c r="E69" s="21" t="s">
        <v>29</v>
      </c>
      <c r="F69" s="19"/>
    </row>
    <row r="70" spans="1:6" ht="77.25">
      <c r="A70" s="10">
        <f>[1]ABSTRACT!A74</f>
        <v>4</v>
      </c>
      <c r="B70" s="11"/>
      <c r="C70" s="12" t="str">
        <f>[1]ABSTRACT!B74</f>
        <v>Providing  and  supply  of  C.I.  Sluce  Valve  etc. complete.</v>
      </c>
      <c r="D70" s="11"/>
      <c r="E70" s="13"/>
      <c r="F70" s="19"/>
    </row>
    <row r="71" spans="1:6">
      <c r="A71" s="16"/>
      <c r="B71" s="17"/>
      <c r="C71" s="14"/>
      <c r="D71" s="17" t="str">
        <f>[1]ABSTRACT!E75</f>
        <v>Each</v>
      </c>
      <c r="E71" s="23">
        <f>[1]ABSTRACT!D75</f>
        <v>5460</v>
      </c>
      <c r="F71" s="19">
        <f>B71*E71</f>
        <v>0</v>
      </c>
    </row>
    <row r="72" spans="1:6" ht="24.75">
      <c r="A72" s="16"/>
      <c r="B72" s="17"/>
      <c r="C72" s="14"/>
      <c r="D72" s="17"/>
      <c r="E72" s="21" t="s">
        <v>30</v>
      </c>
      <c r="F72" s="19"/>
    </row>
    <row r="73" spans="1:6">
      <c r="A73" s="16"/>
      <c r="B73" s="17">
        <f>[1]ABSTRACT!C76</f>
        <v>2</v>
      </c>
      <c r="C73" s="14"/>
      <c r="D73" s="17" t="str">
        <f>[1]ABSTRACT!E76</f>
        <v>Each</v>
      </c>
      <c r="E73" s="23">
        <f>[1]ABSTRACT!D76</f>
        <v>5800</v>
      </c>
      <c r="F73" s="19">
        <f>B73*E73</f>
        <v>11600</v>
      </c>
    </row>
    <row r="74" spans="1:6" ht="16.5">
      <c r="A74" s="16"/>
      <c r="B74" s="17"/>
      <c r="C74" s="14"/>
      <c r="D74" s="17"/>
      <c r="E74" s="21" t="s">
        <v>31</v>
      </c>
      <c r="F74" s="19"/>
    </row>
    <row r="75" spans="1:6">
      <c r="A75" s="16"/>
      <c r="B75" s="17">
        <f>[1]ABSTRACT!C77</f>
        <v>2</v>
      </c>
      <c r="C75" s="14"/>
      <c r="D75" s="17" t="str">
        <f>[1]ABSTRACT!E77</f>
        <v>Each</v>
      </c>
      <c r="E75" s="23">
        <f>[1]ABSTRACT!D77</f>
        <v>6500</v>
      </c>
      <c r="F75" s="19">
        <f>B75*E75</f>
        <v>13000</v>
      </c>
    </row>
    <row r="76" spans="1:6" ht="16.5">
      <c r="A76" s="16"/>
      <c r="B76" s="17"/>
      <c r="C76" s="14"/>
      <c r="D76" s="17"/>
      <c r="E76" s="21" t="s">
        <v>32</v>
      </c>
      <c r="F76" s="19"/>
    </row>
    <row r="77" spans="1:6" ht="51.75">
      <c r="A77" s="10">
        <f>[1]ABSTRACT!A79</f>
        <v>5</v>
      </c>
      <c r="B77" s="11"/>
      <c r="C77" s="12" t="str">
        <f>[1]ABSTRACT!B79</f>
        <v>Fixing of C.I. Sluice Valve etc. complete.</v>
      </c>
      <c r="D77" s="11"/>
      <c r="E77" s="13"/>
      <c r="F77" s="19"/>
    </row>
    <row r="78" spans="1:6">
      <c r="A78" s="16"/>
      <c r="B78" s="17">
        <f>[1]ABSTRACT!C80</f>
        <v>0</v>
      </c>
      <c r="C78" s="14"/>
      <c r="D78" s="17" t="str">
        <f>[1]ABSTRACT!E80</f>
        <v>Each</v>
      </c>
      <c r="E78" s="23">
        <f>[1]ABSTRACT!D80</f>
        <v>1532</v>
      </c>
      <c r="F78" s="19">
        <f>B78*E78</f>
        <v>0</v>
      </c>
    </row>
    <row r="79" spans="1:6" ht="24.75">
      <c r="A79" s="16"/>
      <c r="B79" s="17"/>
      <c r="C79" s="14"/>
      <c r="D79" s="17"/>
      <c r="E79" s="21" t="s">
        <v>33</v>
      </c>
      <c r="F79" s="19"/>
    </row>
    <row r="80" spans="1:6">
      <c r="A80" s="16"/>
      <c r="B80" s="17">
        <f>[1]ABSTRACT!C81</f>
        <v>2</v>
      </c>
      <c r="C80" s="14"/>
      <c r="D80" s="17" t="str">
        <f>[1]ABSTRACT!E81</f>
        <v>Each</v>
      </c>
      <c r="E80" s="23">
        <f>[1]ABSTRACT!D81</f>
        <v>1886</v>
      </c>
      <c r="F80" s="19">
        <f>B80*E80</f>
        <v>3772</v>
      </c>
    </row>
    <row r="81" spans="1:6" ht="24.75">
      <c r="A81" s="16"/>
      <c r="B81" s="17"/>
      <c r="C81" s="14"/>
      <c r="D81" s="17"/>
      <c r="E81" s="21" t="s">
        <v>34</v>
      </c>
      <c r="F81" s="19"/>
    </row>
    <row r="82" spans="1:6">
      <c r="A82" s="16"/>
      <c r="B82" s="17">
        <f>[1]ABSTRACT!C82</f>
        <v>2</v>
      </c>
      <c r="C82" s="14"/>
      <c r="D82" s="17" t="str">
        <f>[1]ABSTRACT!E82</f>
        <v>Each</v>
      </c>
      <c r="E82" s="23">
        <f>[1]ABSTRACT!D82</f>
        <v>2790</v>
      </c>
      <c r="F82" s="19">
        <f>B82*E82</f>
        <v>5580</v>
      </c>
    </row>
    <row r="83" spans="1:6" ht="24.75">
      <c r="A83" s="16"/>
      <c r="B83" s="17"/>
      <c r="C83" s="14"/>
      <c r="D83" s="17"/>
      <c r="E83" s="21" t="s">
        <v>35</v>
      </c>
      <c r="F83" s="19"/>
    </row>
    <row r="84" spans="1:6" ht="396">
      <c r="A84" s="10">
        <f>[1]ABSTRACT!A84</f>
        <v>6</v>
      </c>
      <c r="B84" s="11"/>
      <c r="C84" s="12" t="str">
        <f>[1]ABSTRACT!B84</f>
        <v>Providing and fixing Split collar 9@ wide on AC Pipe fabricated with 1/4" thick MS Plate weighing as mentioned against each item it included the cost of 4 Nos. 1/4" thick flanges, nuts and bolts, rubber packing, labour and sealing material etc. complete.</v>
      </c>
      <c r="D84" s="11"/>
      <c r="E84" s="13"/>
      <c r="F84" s="19"/>
    </row>
    <row r="85" spans="1:6">
      <c r="A85" s="16"/>
      <c r="B85" s="17">
        <f>[1]ABSTRACT!C85</f>
        <v>2</v>
      </c>
      <c r="C85" s="14"/>
      <c r="D85" s="17" t="str">
        <f>[1]ABSTRACT!E85</f>
        <v>Each</v>
      </c>
      <c r="E85" s="23">
        <f>[1]ABSTRACT!D85</f>
        <v>1835</v>
      </c>
      <c r="F85" s="19">
        <f>B85*E85</f>
        <v>3670</v>
      </c>
    </row>
    <row r="86" spans="1:6" ht="24.75">
      <c r="A86" s="16"/>
      <c r="B86" s="17"/>
      <c r="C86" s="14"/>
      <c r="D86" s="17"/>
      <c r="E86" s="21" t="s">
        <v>36</v>
      </c>
      <c r="F86" s="19"/>
    </row>
    <row r="87" spans="1:6">
      <c r="A87" s="16"/>
      <c r="B87" s="17">
        <f>[1]ABSTRACT!C86</f>
        <v>2</v>
      </c>
      <c r="C87" s="14"/>
      <c r="D87" s="17" t="str">
        <f>[1]ABSTRACT!E86</f>
        <v>Each</v>
      </c>
      <c r="E87" s="23">
        <f>[1]ABSTRACT!D86</f>
        <v>2129</v>
      </c>
      <c r="F87" s="19">
        <f>B87*E87</f>
        <v>4258</v>
      </c>
    </row>
    <row r="88" spans="1:6" ht="24.75">
      <c r="A88" s="16"/>
      <c r="B88" s="17"/>
      <c r="C88" s="14"/>
      <c r="D88" s="17"/>
      <c r="E88" s="21" t="s">
        <v>37</v>
      </c>
      <c r="F88" s="19"/>
    </row>
    <row r="89" spans="1:6">
      <c r="A89" s="16"/>
      <c r="B89" s="17">
        <f>[1]ABSTRACT!C87</f>
        <v>2</v>
      </c>
      <c r="C89" s="14"/>
      <c r="D89" s="17" t="str">
        <f>[1]ABSTRACT!E87</f>
        <v>Each</v>
      </c>
      <c r="E89" s="23">
        <f>[1]ABSTRACT!D87</f>
        <v>2510</v>
      </c>
      <c r="F89" s="19">
        <f>B89*E89</f>
        <v>5020</v>
      </c>
    </row>
    <row r="90" spans="1:6" ht="24.75">
      <c r="A90" s="16"/>
      <c r="B90" s="17"/>
      <c r="C90" s="14"/>
      <c r="D90" s="17"/>
      <c r="E90" s="21" t="s">
        <v>38</v>
      </c>
      <c r="F90" s="19"/>
    </row>
    <row r="91" spans="1:6" ht="370.5">
      <c r="A91" s="10">
        <f>[1]ABSTRACT!A89</f>
        <v>7</v>
      </c>
      <c r="B91" s="11"/>
      <c r="C91" s="12" t="str">
        <f>[1]ABSTRACT!B89</f>
        <v>Providing and fixing MS Flange made of MS Plate having a thickness and total weight as mentioned against each items it includes the cost of making holes, facing welding, nuts bolts, rubber packing white lead, fitter, cartage etc. complete.</v>
      </c>
      <c r="D91" s="11"/>
      <c r="E91" s="13"/>
      <c r="F91" s="19"/>
    </row>
    <row r="92" spans="1:6">
      <c r="A92" s="16"/>
      <c r="B92" s="17">
        <f>[1]ABSTRACT!C90</f>
        <v>2</v>
      </c>
      <c r="C92" s="14"/>
      <c r="D92" s="17" t="str">
        <f>[1]ABSTRACT!E90</f>
        <v>Each</v>
      </c>
      <c r="E92" s="23">
        <f>[1]ABSTRACT!D90</f>
        <v>1148</v>
      </c>
      <c r="F92" s="19">
        <f>B92*E92</f>
        <v>2296</v>
      </c>
    </row>
    <row r="93" spans="1:6" ht="24.75">
      <c r="A93" s="16"/>
      <c r="B93" s="17"/>
      <c r="C93" s="14"/>
      <c r="D93" s="17"/>
      <c r="E93" s="21" t="s">
        <v>39</v>
      </c>
      <c r="F93" s="19"/>
    </row>
    <row r="94" spans="1:6">
      <c r="A94" s="16"/>
      <c r="B94" s="17">
        <f>[1]ABSTRACT!C91</f>
        <v>2</v>
      </c>
      <c r="C94" s="14"/>
      <c r="D94" s="17" t="str">
        <f>[1]ABSTRACT!E91</f>
        <v>Each</v>
      </c>
      <c r="E94" s="23">
        <f>[1]ABSTRACT!D91</f>
        <v>1520</v>
      </c>
      <c r="F94" s="19">
        <f>B94*E94</f>
        <v>3040</v>
      </c>
    </row>
    <row r="95" spans="1:6" ht="24.75">
      <c r="A95" s="16"/>
      <c r="B95" s="17"/>
      <c r="C95" s="14"/>
      <c r="D95" s="17"/>
      <c r="E95" s="21" t="s">
        <v>40</v>
      </c>
      <c r="F95" s="19"/>
    </row>
    <row r="96" spans="1:6">
      <c r="A96" s="16"/>
      <c r="B96" s="17">
        <f>[1]ABSTRACT!C92</f>
        <v>2</v>
      </c>
      <c r="C96" s="14"/>
      <c r="D96" s="17" t="str">
        <f>[1]ABSTRACT!E92</f>
        <v>Each</v>
      </c>
      <c r="E96" s="23">
        <f>[1]ABSTRACT!D92</f>
        <v>1973</v>
      </c>
      <c r="F96" s="19">
        <f>B96*E96</f>
        <v>3946</v>
      </c>
    </row>
    <row r="97" spans="1:6" ht="33">
      <c r="A97" s="16"/>
      <c r="B97" s="17"/>
      <c r="C97" s="14"/>
      <c r="D97" s="17"/>
      <c r="E97" s="21" t="s">
        <v>41</v>
      </c>
      <c r="F97" s="19"/>
    </row>
    <row r="98" spans="1:6" ht="192">
      <c r="A98" s="10">
        <f>[1]ABSTRACT!A94</f>
        <v>8</v>
      </c>
      <c r="B98" s="11"/>
      <c r="C98" s="12" t="str">
        <f>[1]ABSTRACT!B94</f>
        <v xml:space="preserve">Providing and fixing a long 3/8" thick MS neck to existing pipe or to a split collar tee having a total weight as mention each items. </v>
      </c>
      <c r="D98" s="11"/>
      <c r="E98" s="13"/>
      <c r="F98" s="19"/>
    </row>
    <row r="99" spans="1:6">
      <c r="A99" s="16"/>
      <c r="B99" s="17">
        <f>[1]ABSTRACT!C95</f>
        <v>2</v>
      </c>
      <c r="C99" s="14"/>
      <c r="D99" s="17" t="str">
        <f>[1]ABSTRACT!E95</f>
        <v>Each</v>
      </c>
      <c r="E99" s="23">
        <f>[1]ABSTRACT!D95</f>
        <v>1229</v>
      </c>
      <c r="F99" s="19">
        <f>B99*E99</f>
        <v>2458</v>
      </c>
    </row>
    <row r="100" spans="1:6" ht="33">
      <c r="A100" s="16"/>
      <c r="B100" s="17"/>
      <c r="C100" s="14"/>
      <c r="D100" s="17"/>
      <c r="E100" s="21" t="s">
        <v>42</v>
      </c>
      <c r="F100" s="19"/>
    </row>
    <row r="101" spans="1:6">
      <c r="A101" s="16"/>
      <c r="B101" s="17">
        <f>[1]ABSTRACT!C96</f>
        <v>2</v>
      </c>
      <c r="C101" s="14"/>
      <c r="D101" s="17" t="str">
        <f>[1]ABSTRACT!E96</f>
        <v>Each</v>
      </c>
      <c r="E101" s="23">
        <f>[1]ABSTRACT!D96</f>
        <v>1984</v>
      </c>
      <c r="F101" s="19">
        <f>B101*E101</f>
        <v>3968</v>
      </c>
    </row>
    <row r="102" spans="1:6" ht="24.75">
      <c r="A102" s="16"/>
      <c r="B102" s="17"/>
      <c r="C102" s="14"/>
      <c r="D102" s="17"/>
      <c r="E102" s="21" t="s">
        <v>43</v>
      </c>
      <c r="F102" s="19"/>
    </row>
    <row r="103" spans="1:6">
      <c r="A103" s="16"/>
      <c r="B103" s="17">
        <f>[1]ABSTRACT!C97</f>
        <v>2</v>
      </c>
      <c r="C103" s="14"/>
      <c r="D103" s="17" t="str">
        <f>[1]ABSTRACT!E97</f>
        <v>Each</v>
      </c>
      <c r="E103" s="23">
        <f>[1]ABSTRACT!D97</f>
        <v>2804</v>
      </c>
      <c r="F103" s="19">
        <f>B103*E103</f>
        <v>5608</v>
      </c>
    </row>
    <row r="104" spans="1:6" ht="24.75">
      <c r="A104" s="16"/>
      <c r="B104" s="17"/>
      <c r="C104" s="14"/>
      <c r="D104" s="17"/>
      <c r="E104" s="21" t="s">
        <v>44</v>
      </c>
      <c r="F104" s="19"/>
    </row>
    <row r="105" spans="1:6" ht="345">
      <c r="A105" s="10">
        <f>[1]ABSTRACT!A99</f>
        <v>9</v>
      </c>
      <c r="B105" s="11"/>
      <c r="C105" s="12" t="str">
        <f>[1]ABSTRACT!B99</f>
        <v>Providing and fixing MS Tail Piece (Dholki) on AC Pipe  fabricated with 8" thick MS Plate, having dimensions and weight as mentioned against each item, it includes the cost of labour and sealing material etc. complete.</v>
      </c>
      <c r="D105" s="11"/>
      <c r="E105" s="13"/>
      <c r="F105" s="19"/>
    </row>
    <row r="106" spans="1:6">
      <c r="A106" s="16"/>
      <c r="B106" s="17">
        <f>[1]ABSTRACT!C100</f>
        <v>2</v>
      </c>
      <c r="C106" s="14"/>
      <c r="D106" s="17" t="str">
        <f>[1]ABSTRACT!E100</f>
        <v>Each</v>
      </c>
      <c r="E106" s="23">
        <f>[1]ABSTRACT!D100</f>
        <v>1098</v>
      </c>
      <c r="F106" s="19">
        <f>B106*E106</f>
        <v>2196</v>
      </c>
    </row>
    <row r="107" spans="1:6" ht="24.75">
      <c r="A107" s="16"/>
      <c r="B107" s="17"/>
      <c r="C107" s="14"/>
      <c r="D107" s="17"/>
      <c r="E107" s="21" t="s">
        <v>45</v>
      </c>
      <c r="F107" s="19"/>
    </row>
    <row r="108" spans="1:6">
      <c r="A108" s="16"/>
      <c r="B108" s="17">
        <f>[1]ABSTRACT!C101</f>
        <v>2</v>
      </c>
      <c r="C108" s="14"/>
      <c r="D108" s="17" t="str">
        <f>[1]ABSTRACT!E101</f>
        <v>Each</v>
      </c>
      <c r="E108" s="23">
        <f>[1]ABSTRACT!D101</f>
        <v>1422</v>
      </c>
      <c r="F108" s="19">
        <f>B108*E108</f>
        <v>2844</v>
      </c>
    </row>
    <row r="109" spans="1:6" ht="33">
      <c r="A109" s="16"/>
      <c r="B109" s="17"/>
      <c r="C109" s="14"/>
      <c r="D109" s="17"/>
      <c r="E109" s="21" t="s">
        <v>46</v>
      </c>
      <c r="F109" s="19"/>
    </row>
    <row r="110" spans="1:6">
      <c r="A110" s="16"/>
      <c r="B110" s="17">
        <f>[1]ABSTRACT!C102</f>
        <v>2</v>
      </c>
      <c r="C110" s="14"/>
      <c r="D110" s="17" t="str">
        <f>D108</f>
        <v>Each</v>
      </c>
      <c r="E110" s="23">
        <f>[1]ABSTRACT!D102</f>
        <v>2199</v>
      </c>
      <c r="F110" s="19">
        <f>B110*E110</f>
        <v>4398</v>
      </c>
    </row>
    <row r="111" spans="1:6" ht="24.75">
      <c r="A111" s="16"/>
      <c r="B111" s="17"/>
      <c r="C111" s="14"/>
      <c r="D111" s="17"/>
      <c r="E111" s="21" t="s">
        <v>47</v>
      </c>
      <c r="F111" s="19"/>
    </row>
    <row r="112" spans="1:6" ht="192">
      <c r="A112" s="10">
        <f>[1]ABSTRACT!A104</f>
        <v>10</v>
      </c>
      <c r="B112" s="11"/>
      <c r="C112" s="12" t="str">
        <f>[1]ABSTRACT!B104</f>
        <v>Providing and fixing MS bend fabricated with 3/8" dia MS Plate having an outer length and total weight as mentioned against each item.</v>
      </c>
      <c r="D112" s="11"/>
      <c r="E112" s="13"/>
      <c r="F112" s="19"/>
    </row>
    <row r="113" spans="1:6">
      <c r="A113" s="16"/>
      <c r="B113" s="17">
        <f>[1]ABSTRACT!C105</f>
        <v>2</v>
      </c>
      <c r="C113" s="14"/>
      <c r="D113" s="17" t="str">
        <f>[1]ABSTRACT!E105</f>
        <v>Each</v>
      </c>
      <c r="E113" s="23">
        <f>[1]ABSTRACT!D105</f>
        <v>1082</v>
      </c>
      <c r="F113" s="19">
        <f>B113*E113</f>
        <v>2164</v>
      </c>
    </row>
    <row r="114" spans="1:6" ht="16.5">
      <c r="A114" s="16"/>
      <c r="B114" s="17"/>
      <c r="C114" s="14"/>
      <c r="D114" s="17"/>
      <c r="E114" s="21" t="s">
        <v>48</v>
      </c>
      <c r="F114" s="19"/>
    </row>
    <row r="115" spans="1:6">
      <c r="A115" s="16"/>
      <c r="B115" s="17">
        <f>B113</f>
        <v>2</v>
      </c>
      <c r="C115" s="14"/>
      <c r="D115" s="17" t="str">
        <f>D113</f>
        <v>Each</v>
      </c>
      <c r="E115" s="23">
        <f>[1]ABSTRACT!D106</f>
        <v>2435</v>
      </c>
      <c r="F115" s="19">
        <f>B115*E115</f>
        <v>4870</v>
      </c>
    </row>
    <row r="116" spans="1:6" ht="24.75">
      <c r="A116" s="16"/>
      <c r="B116" s="17"/>
      <c r="C116" s="14"/>
      <c r="D116" s="17"/>
      <c r="E116" s="21" t="s">
        <v>49</v>
      </c>
      <c r="F116" s="19"/>
    </row>
    <row r="117" spans="1:6">
      <c r="A117" s="16"/>
      <c r="B117" s="17">
        <f>B115</f>
        <v>2</v>
      </c>
      <c r="C117" s="14"/>
      <c r="D117" s="17" t="str">
        <f>D115</f>
        <v>Each</v>
      </c>
      <c r="E117" s="23">
        <f>[1]ABSTRACT!D107</f>
        <v>4330</v>
      </c>
      <c r="F117" s="19">
        <f>B117*E117</f>
        <v>8660</v>
      </c>
    </row>
    <row r="118" spans="1:6" ht="24.75">
      <c r="A118" s="16"/>
      <c r="B118" s="17"/>
      <c r="C118" s="14"/>
      <c r="D118" s="17"/>
      <c r="E118" s="21" t="s">
        <v>50</v>
      </c>
      <c r="F118" s="19"/>
    </row>
    <row r="119" spans="1:6" ht="409.6">
      <c r="A119" s="10">
        <f>[1]ABSTRACT!A109</f>
        <v>11</v>
      </c>
      <c r="B119" s="11"/>
      <c r="C119" s="12" t="str">
        <f>[1]ABSTRACT!B109</f>
        <v>Full Hire Charges of the pumping set per day inclusive of wage of driver and Assistant fuel or electric energy plate forms required for plucking pups etc. at lower depth with suction and delivery pipes for pumping out water found at various depths from trenches i/c. the cost of erection and dismantling after completion of the job.</v>
      </c>
      <c r="D119" s="11"/>
      <c r="E119" s="13"/>
      <c r="F119" s="19"/>
    </row>
    <row r="120" spans="1:6">
      <c r="A120" s="16"/>
      <c r="B120" s="17">
        <f>[1]ABSTRACT!C110</f>
        <v>25</v>
      </c>
      <c r="C120" s="14"/>
      <c r="D120" s="17" t="str">
        <f>[1]ABSTRACT!E110</f>
        <v>P/Day</v>
      </c>
      <c r="E120" s="23">
        <f>[1]ABSTRACT!D110</f>
        <v>1500</v>
      </c>
      <c r="F120" s="19">
        <f>B120*E120</f>
        <v>37500</v>
      </c>
    </row>
    <row r="121" spans="1:6" ht="16.5">
      <c r="A121" s="16"/>
      <c r="B121" s="17"/>
      <c r="C121" s="14"/>
      <c r="D121" s="17"/>
      <c r="E121" s="21" t="s">
        <v>51</v>
      </c>
      <c r="F121" s="19"/>
    </row>
    <row r="122" spans="1:6" ht="15.75" thickBot="1">
      <c r="A122" s="10"/>
      <c r="B122" s="11"/>
      <c r="C122" s="20"/>
      <c r="D122" s="11"/>
      <c r="E122" s="21"/>
      <c r="F122" s="14"/>
    </row>
    <row r="123" spans="1:6" ht="15.75" thickBot="1">
      <c r="A123" s="13"/>
      <c r="B123" s="13"/>
      <c r="C123" s="24"/>
      <c r="D123" s="25" t="s">
        <v>52</v>
      </c>
      <c r="E123" s="13"/>
      <c r="F123" s="26">
        <f>SUM(F5:F122)</f>
        <v>9791454.8227999993</v>
      </c>
    </row>
  </sheetData>
  <mergeCells count="2">
    <mergeCell ref="A1:F1"/>
    <mergeCell ref="A3:F3"/>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2016-03-03T17:06:35Z</dcterms:modified>
</cp:coreProperties>
</file>