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1 (2)" sheetId="7" r:id="rId4"/>
    <sheet name="Sheet6" sheetId="6" r:id="rId5"/>
  </sheets>
  <definedNames>
    <definedName name="_xlnm.Print_Titles" localSheetId="0">Sheet1!$5:$5</definedName>
    <definedName name="_xlnm.Print_Titles" localSheetId="3">'Sheet1 (2)'!$4:$4</definedName>
  </definedNames>
  <calcPr calcId="124519"/>
</workbook>
</file>

<file path=xl/calcChain.xml><?xml version="1.0" encoding="utf-8"?>
<calcChain xmlns="http://schemas.openxmlformats.org/spreadsheetml/2006/main">
  <c r="E13" i="5"/>
  <c r="I114" i="7"/>
  <c r="I109"/>
  <c r="I103"/>
  <c r="I95"/>
  <c r="I117" s="1"/>
  <c r="I82"/>
  <c r="I76"/>
  <c r="E74"/>
  <c r="I69"/>
  <c r="I62"/>
  <c r="E60"/>
  <c r="I54"/>
  <c r="I47"/>
  <c r="I41"/>
  <c r="I35"/>
  <c r="I28"/>
  <c r="I22"/>
  <c r="E20"/>
  <c r="I14"/>
  <c r="I85" s="1"/>
  <c r="I119" s="1"/>
  <c r="E12"/>
  <c r="I52" i="1"/>
  <c r="I48"/>
  <c r="I44"/>
  <c r="I39"/>
  <c r="I35"/>
  <c r="I32"/>
  <c r="I28"/>
  <c r="I24"/>
  <c r="I19"/>
  <c r="I11"/>
  <c r="I15"/>
  <c r="I122" i="7" l="1"/>
  <c r="I55" i="1"/>
  <c r="E12" i="3"/>
  <c r="E7" l="1"/>
  <c r="J16" i="5"/>
  <c r="D13" l="1"/>
  <c r="C19" s="1"/>
  <c r="C13"/>
  <c r="E10" i="3" l="1"/>
  <c r="E16" s="1"/>
</calcChain>
</file>

<file path=xl/sharedStrings.xml><?xml version="1.0" encoding="utf-8"?>
<sst xmlns="http://schemas.openxmlformats.org/spreadsheetml/2006/main" count="321" uniqueCount="126">
  <si>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</si>
  <si>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</si>
  <si>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</si>
  <si>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</si>
  <si>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</si>
  <si>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</si>
  <si>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</si>
  <si>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</si>
  <si>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</si>
  <si>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</si>
  <si>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</si>
  <si>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</si>
  <si>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</si>
  <si>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</si>
  <si>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</si>
  <si>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</si>
  <si>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</si>
  <si>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</si>
  <si>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</si>
  <si>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</si>
  <si>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</si>
  <si>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</si>
  <si>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</si>
  <si>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</si>
  <si>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</si>
  <si>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</si>
  <si>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</si>
  <si>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</si>
  <si>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</si>
  <si>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</si>
  <si>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</si>
  <si>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</si>
  <si>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</si>
  <si>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</si>
  <si>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</si>
  <si>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</si>
  <si>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</si>
  <si>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</si>
  <si>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</si>
  <si>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</si>
  <si>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</si>
  <si>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</si>
  <si>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</si>
  <si>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</si>
  <si>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</si>
  <si>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</si>
  <si>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</si>
  <si>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</si>
  <si>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</si>
  <si>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</si>
  <si>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</si>
  <si>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</si>
  <si>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>ESTIMATE</t>
  </si>
  <si>
    <t xml:space="preserve">Providing and fixing cercuit breaker 6,10,15,20,30,40,50 &amp; 63 amp SP (TB) </t>
  </si>
  <si>
    <t>on prepared board as required (SINO: 204-P-31)</t>
  </si>
  <si>
    <t>Assistant Engineer 
Electrical Education Works              Shaheed Benazirabad Region</t>
  </si>
  <si>
    <t xml:space="preserve">                                                       i-e</t>
  </si>
  <si>
    <t>1x4</t>
  </si>
  <si>
    <t>1x1</t>
  </si>
  <si>
    <t>1x2</t>
  </si>
  <si>
    <t>Providing and laying (Main or Sub-Main) PVC insulated with sigle core</t>
  </si>
  <si>
    <t>(SINO: 47/P.No: 06)</t>
  </si>
  <si>
    <t>Cost of Non Schedule Item</t>
  </si>
  <si>
    <t>Class Room</t>
  </si>
  <si>
    <t>Ver:</t>
  </si>
  <si>
    <t>O/S</t>
  </si>
  <si>
    <t>2x(2+3)</t>
  </si>
  <si>
    <t>20mm(3/4") channel patti on surface require(SINO: 130/P-15)</t>
  </si>
  <si>
    <t xml:space="preserve">Class Room </t>
  </si>
  <si>
    <t>1x3</t>
  </si>
  <si>
    <t>P.points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</si>
  <si>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</si>
  <si>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</si>
  <si>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</si>
  <si>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</si>
  <si>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</si>
  <si>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</si>
  <si>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</si>
  <si>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</si>
  <si>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</si>
  <si>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</si>
  <si>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(B)  Rs:</t>
  </si>
  <si>
    <t>Total (A) Rs:</t>
  </si>
  <si>
    <t>Total ( A+B)</t>
  </si>
  <si>
    <t>Name of worki:-</t>
  </si>
  <si>
    <t xml:space="preserve">                             Say</t>
  </si>
  <si>
    <t xml:space="preserve">                                       Total Part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</si>
  <si>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</si>
  <si>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</si>
  <si>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</si>
  <si>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1x20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</si>
  <si>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</si>
  <si>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</si>
  <si>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</si>
  <si>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1x15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</si>
  <si>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</si>
  <si>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</si>
  <si>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</si>
  <si>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</si>
  <si>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>1x9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</si>
  <si>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</si>
  <si>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</si>
  <si>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</si>
  <si>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Point</t>
  </si>
  <si>
    <t>1x6</t>
  </si>
  <si>
    <t>2x3</t>
  </si>
  <si>
    <t>15x3</t>
  </si>
  <si>
    <t>20x3</t>
  </si>
  <si>
    <t xml:space="preserve">Meter </t>
  </si>
  <si>
    <t>9x3</t>
  </si>
  <si>
    <t>6x3</t>
  </si>
  <si>
    <t>3x3</t>
  </si>
  <si>
    <t>1x90</t>
  </si>
  <si>
    <t>90x3</t>
  </si>
  <si>
    <t>DISTRICT</t>
  </si>
  <si>
    <t>Amount of RS:   210,000.00</t>
  </si>
  <si>
    <t>Rehabilitation of Elementary/Secondary Schools of Taluka N'Shah &amp; Daur District Shaheed Benazirabad 2013-14 Programme at (i) GBPS Muhammad Ramzan Khatian (ii) GBPS Suleman Brohi (iii) GBPS Peero Lakhmir (Electrification)</t>
  </si>
  <si>
    <t>GBPS Muhammad Ramzan Khatian</t>
  </si>
  <si>
    <t>GBPS Suleman Brohi</t>
  </si>
  <si>
    <t>GBPS Peero Lakhmir</t>
  </si>
  <si>
    <t xml:space="preserve">Excess/Saving on PC-I     182560.00  ( - )   210,000.00   =  27440.00  Excess </t>
  </si>
  <si>
    <t>27440x100=</t>
  </si>
  <si>
    <t>15% Exces which is within 15% permoissible limit</t>
  </si>
  <si>
    <t>Rehabilitation of Elementary/Secondary Schools of Taluka N'Shah &amp; Daur District Shaheed Benazirabad 2013-14 Programme at                      (i) GBPS Muhammad Ramzan Khatian (ii) GBPS Suleman Brohi                                   (iii) GBPS Peero Lakhmir (Electrification)</t>
  </si>
  <si>
    <t>SCHEDULE B</t>
  </si>
  <si>
    <t>Rehabilitation of Existing Primary/Middle Schools in District Shaheed Benazirabad under N'Shah Package for Education at GBPS Mitho Zardari GBPS Mubarik Brohi GBPS Lal Bux Shahani (Electrification)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</si>
</sst>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6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1"/>
      <color theme="1"/>
      <name val="Arial"/>
      <family val="2"/>
    </font>
    <font>
      <u/>
      <sz val="18"/>
      <color theme="1"/>
      <name val="Constantia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9" fillId="0" borderId="0" xfId="0" applyFont="1"/>
    <xf numFmtId="43" fontId="9" fillId="0" borderId="0" xfId="1" applyFont="1"/>
    <xf numFmtId="0" fontId="10" fillId="0" borderId="0" xfId="0" applyFont="1" applyAlignment="1"/>
    <xf numFmtId="0" fontId="10" fillId="0" borderId="0" xfId="0" applyFont="1"/>
    <xf numFmtId="0" fontId="5" fillId="0" borderId="0" xfId="0" applyFont="1"/>
    <xf numFmtId="0" fontId="7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vertical="top" wrapText="1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0" fontId="4" fillId="0" borderId="3" xfId="0" applyFont="1" applyBorder="1"/>
    <xf numFmtId="0" fontId="5" fillId="0" borderId="3" xfId="0" applyFont="1" applyBorder="1"/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vertical="top" wrapText="1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2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12" fillId="0" borderId="0" xfId="0" applyFont="1"/>
    <xf numFmtId="0" fontId="6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14" fillId="0" borderId="0" xfId="0" applyFont="1"/>
    <xf numFmtId="2" fontId="4" fillId="0" borderId="3" xfId="0" applyNumberFormat="1" applyFont="1" applyBorder="1" applyAlignment="1">
      <alignment horizontal="center"/>
    </xf>
    <xf numFmtId="0" fontId="4" fillId="0" borderId="0" xfId="0" applyFont="1" applyBorder="1"/>
    <xf numFmtId="2" fontId="4" fillId="0" borderId="0" xfId="0" applyNumberFormat="1" applyFont="1" applyBorder="1" applyAlignment="1">
      <alignment horizontal="center"/>
    </xf>
    <xf numFmtId="0" fontId="4" fillId="0" borderId="0" xfId="0" applyFont="1" applyFill="1" applyBorder="1"/>
    <xf numFmtId="2" fontId="4" fillId="0" borderId="0" xfId="0" applyNumberFormat="1" applyFont="1" applyFill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left"/>
    </xf>
    <xf numFmtId="0" fontId="4" fillId="0" borderId="0" xfId="0" applyFont="1" applyAlignment="1">
      <alignment horizontal="center" vertical="top" wrapText="1"/>
    </xf>
    <xf numFmtId="9" fontId="0" fillId="0" borderId="0" xfId="2" applyFont="1" applyAlignment="1">
      <alignment horizontal="left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4"/>
  <sheetViews>
    <sheetView tabSelected="1" view="pageLayout" topLeftCell="A64" workbookViewId="0">
      <selection activeCell="E95" sqref="E95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17.28515625" customWidth="1"/>
  </cols>
  <sheetData>
    <row r="1" spans="1:10" ht="18.75">
      <c r="A1" s="81" t="s">
        <v>124</v>
      </c>
      <c r="B1" s="81"/>
      <c r="C1" s="81"/>
      <c r="D1" s="81"/>
      <c r="E1" s="81"/>
      <c r="F1" s="81"/>
      <c r="G1" s="81"/>
      <c r="H1" s="81"/>
      <c r="I1" s="81"/>
      <c r="J1" s="7"/>
    </row>
    <row r="2" spans="1:10" ht="4.5" customHeight="1"/>
    <row r="3" spans="1:10" ht="40.5" customHeight="1">
      <c r="B3" s="53" t="s">
        <v>0</v>
      </c>
      <c r="C3" s="82" t="s">
        <v>125</v>
      </c>
      <c r="D3" s="82"/>
      <c r="E3" s="82"/>
      <c r="F3" s="82"/>
      <c r="G3" s="82"/>
      <c r="H3" s="82"/>
      <c r="I3" s="82"/>
    </row>
    <row r="4" spans="1:10" ht="9.75" customHeight="1">
      <c r="B4" s="53"/>
      <c r="C4" s="50"/>
      <c r="D4" s="50"/>
      <c r="E4" s="50"/>
      <c r="F4" s="50"/>
      <c r="G4" s="50"/>
      <c r="H4" s="50"/>
      <c r="I4" s="50"/>
    </row>
    <row r="5" spans="1:10" ht="23.25" customHeight="1">
      <c r="A5" s="2" t="s">
        <v>1</v>
      </c>
      <c r="B5" s="77" t="s">
        <v>2</v>
      </c>
      <c r="C5" s="77"/>
      <c r="D5" s="78" t="s">
        <v>3</v>
      </c>
      <c r="E5" s="79"/>
      <c r="F5" s="80"/>
      <c r="G5" s="2" t="s">
        <v>4</v>
      </c>
      <c r="H5" s="2" t="s">
        <v>5</v>
      </c>
      <c r="I5" s="2" t="s">
        <v>6</v>
      </c>
    </row>
    <row r="6" spans="1:10" ht="14.1" customHeight="1">
      <c r="A6" s="36"/>
      <c r="B6" s="36"/>
      <c r="C6" s="36"/>
      <c r="D6" s="36"/>
      <c r="E6" s="36"/>
      <c r="F6" s="36"/>
      <c r="G6" s="36"/>
      <c r="H6" s="36"/>
      <c r="I6" s="36"/>
    </row>
    <row r="7" spans="1:10" ht="14.1" customHeight="1">
      <c r="B7" s="3" t="s">
        <v>7</v>
      </c>
    </row>
    <row r="8" spans="1:10" ht="14.1" customHeight="1">
      <c r="A8" s="52">
        <v>1</v>
      </c>
      <c r="B8" t="s">
        <v>8</v>
      </c>
    </row>
    <row r="9" spans="1:10" ht="14.1" customHeight="1">
      <c r="A9" s="52"/>
      <c r="B9" t="s">
        <v>9</v>
      </c>
    </row>
    <row r="10" spans="1:10" ht="14.1" customHeight="1">
      <c r="A10" s="54"/>
    </row>
    <row r="11" spans="1:10" ht="14.1" customHeight="1">
      <c r="A11" s="52"/>
      <c r="D11" s="58" t="s">
        <v>12</v>
      </c>
      <c r="E11" s="59">
        <v>45</v>
      </c>
      <c r="F11" s="58" t="s">
        <v>103</v>
      </c>
      <c r="G11" s="4">
        <v>910</v>
      </c>
      <c r="H11" s="56" t="s">
        <v>14</v>
      </c>
      <c r="I11" s="4">
        <f>E11*G11</f>
        <v>40950</v>
      </c>
    </row>
    <row r="12" spans="1:10" ht="14.1" customHeight="1">
      <c r="A12" s="52">
        <v>2</v>
      </c>
      <c r="B12" t="s">
        <v>87</v>
      </c>
      <c r="G12" s="4"/>
      <c r="H12" s="56"/>
      <c r="I12" s="56"/>
    </row>
    <row r="13" spans="1:10" ht="14.1" customHeight="1">
      <c r="A13" s="52"/>
      <c r="B13" t="s">
        <v>67</v>
      </c>
      <c r="G13" s="4"/>
      <c r="H13" s="56"/>
      <c r="I13" s="56"/>
    </row>
    <row r="14" spans="1:10" ht="14.1" customHeight="1">
      <c r="A14" s="52"/>
      <c r="G14" s="4"/>
      <c r="H14" s="56"/>
      <c r="I14" s="56"/>
    </row>
    <row r="15" spans="1:10" ht="14.1" customHeight="1">
      <c r="A15" s="52"/>
      <c r="D15" s="58" t="s">
        <v>12</v>
      </c>
      <c r="E15" s="4">
        <v>6</v>
      </c>
      <c r="F15" s="58" t="s">
        <v>103</v>
      </c>
      <c r="G15" s="4">
        <v>742</v>
      </c>
      <c r="H15" s="56" t="s">
        <v>70</v>
      </c>
      <c r="I15" s="4">
        <f>E15*G15</f>
        <v>4452</v>
      </c>
    </row>
    <row r="16" spans="1:10" ht="14.1" customHeight="1">
      <c r="A16" s="52">
        <v>3</v>
      </c>
      <c r="B16" t="s">
        <v>88</v>
      </c>
      <c r="G16" s="4"/>
      <c r="H16" s="56"/>
      <c r="I16" s="56"/>
    </row>
    <row r="17" spans="1:9" ht="14.1" customHeight="1">
      <c r="A17" s="52"/>
      <c r="B17" t="s">
        <v>89</v>
      </c>
      <c r="G17" s="4"/>
      <c r="H17" s="56"/>
      <c r="I17" s="56"/>
    </row>
    <row r="18" spans="1:9" ht="14.1" customHeight="1">
      <c r="A18" s="52"/>
      <c r="B18" t="s">
        <v>10</v>
      </c>
      <c r="G18" s="4"/>
      <c r="H18" s="56"/>
      <c r="I18" s="56"/>
    </row>
    <row r="19" spans="1:9" ht="14.1" customHeight="1">
      <c r="A19" s="52"/>
      <c r="D19" t="s">
        <v>12</v>
      </c>
      <c r="E19">
        <v>90</v>
      </c>
      <c r="F19" t="s">
        <v>108</v>
      </c>
      <c r="G19" s="4">
        <v>118</v>
      </c>
      <c r="H19" s="56" t="s">
        <v>16</v>
      </c>
      <c r="I19" s="4">
        <f>E19*G19</f>
        <v>10620</v>
      </c>
    </row>
    <row r="20" spans="1:9" ht="14.1" customHeight="1">
      <c r="A20" s="52">
        <v>4</v>
      </c>
      <c r="B20" t="s">
        <v>60</v>
      </c>
      <c r="G20" s="4"/>
      <c r="H20" s="56"/>
      <c r="I20" s="4"/>
    </row>
    <row r="21" spans="1:9" ht="14.1" customHeight="1">
      <c r="A21" s="52"/>
      <c r="B21" t="s">
        <v>91</v>
      </c>
      <c r="G21" s="4"/>
      <c r="H21" s="56"/>
      <c r="I21" s="4"/>
    </row>
    <row r="22" spans="1:9" ht="14.1" customHeight="1">
      <c r="A22" s="52"/>
      <c r="B22" t="s">
        <v>61</v>
      </c>
      <c r="G22" s="4"/>
      <c r="H22" s="56"/>
      <c r="I22" s="4"/>
    </row>
    <row r="23" spans="1:9" ht="14.1" customHeight="1">
      <c r="A23" s="52"/>
      <c r="G23" s="4"/>
      <c r="H23" s="56"/>
      <c r="I23" s="4"/>
    </row>
    <row r="24" spans="1:9" ht="14.1" customHeight="1">
      <c r="A24" s="52"/>
      <c r="D24" t="s">
        <v>12</v>
      </c>
      <c r="E24">
        <v>210</v>
      </c>
      <c r="F24" t="s">
        <v>15</v>
      </c>
      <c r="G24" s="4">
        <v>213</v>
      </c>
      <c r="H24" s="56" t="s">
        <v>16</v>
      </c>
      <c r="I24" s="4">
        <f>E24*G24</f>
        <v>44730</v>
      </c>
    </row>
    <row r="25" spans="1:9" ht="14.1" customHeight="1">
      <c r="A25" s="52">
        <v>5</v>
      </c>
      <c r="B25" t="s">
        <v>92</v>
      </c>
      <c r="G25" s="4"/>
      <c r="H25" s="56"/>
      <c r="I25" s="4"/>
    </row>
    <row r="26" spans="1:9" ht="14.1" customHeight="1">
      <c r="A26" s="52"/>
      <c r="B26" t="s">
        <v>93</v>
      </c>
      <c r="G26" s="4"/>
      <c r="H26" s="56"/>
      <c r="I26" s="4"/>
    </row>
    <row r="27" spans="1:9" ht="14.1" customHeight="1">
      <c r="A27" s="52"/>
      <c r="G27" s="4"/>
      <c r="H27" s="56"/>
      <c r="I27" s="4"/>
    </row>
    <row r="28" spans="1:9" ht="14.1" customHeight="1">
      <c r="A28" s="52"/>
      <c r="D28" t="s">
        <v>12</v>
      </c>
      <c r="E28">
        <v>45</v>
      </c>
      <c r="F28" t="s">
        <v>17</v>
      </c>
      <c r="G28" s="4">
        <v>54</v>
      </c>
      <c r="H28" s="56" t="s">
        <v>18</v>
      </c>
      <c r="I28" s="4">
        <f>E28*G28</f>
        <v>2430</v>
      </c>
    </row>
    <row r="29" spans="1:9" ht="14.1" customHeight="1">
      <c r="A29" s="52">
        <v>6</v>
      </c>
      <c r="B29" t="s">
        <v>95</v>
      </c>
      <c r="G29" s="4"/>
      <c r="H29" s="56"/>
      <c r="I29" s="4"/>
    </row>
    <row r="30" spans="1:9" ht="14.1" customHeight="1">
      <c r="A30" s="52"/>
      <c r="B30" t="s">
        <v>96</v>
      </c>
      <c r="G30" s="4"/>
      <c r="H30" s="56"/>
      <c r="I30" s="4"/>
    </row>
    <row r="31" spans="1:9" ht="14.1" customHeight="1">
      <c r="A31" s="52"/>
      <c r="G31" s="4"/>
      <c r="H31" s="56"/>
      <c r="I31" s="4"/>
    </row>
    <row r="32" spans="1:9" ht="14.1" customHeight="1">
      <c r="A32" s="52"/>
      <c r="D32" t="s">
        <v>12</v>
      </c>
      <c r="E32">
        <v>6</v>
      </c>
      <c r="F32" t="s">
        <v>17</v>
      </c>
      <c r="G32" s="4">
        <v>80</v>
      </c>
      <c r="H32" s="56" t="s">
        <v>18</v>
      </c>
      <c r="I32" s="4">
        <f>E32*G32</f>
        <v>480</v>
      </c>
    </row>
    <row r="33" spans="1:19" ht="14.1" customHeight="1">
      <c r="A33" s="52">
        <v>7</v>
      </c>
      <c r="B33" t="s">
        <v>97</v>
      </c>
      <c r="G33" s="4"/>
      <c r="H33" s="56"/>
      <c r="I33" s="4"/>
    </row>
    <row r="34" spans="1:19" ht="14.1" customHeight="1">
      <c r="A34" s="52"/>
      <c r="B34" t="s">
        <v>98</v>
      </c>
      <c r="G34" s="4"/>
      <c r="H34" s="56"/>
      <c r="I34" s="4"/>
    </row>
    <row r="35" spans="1:19" ht="14.1" customHeight="1">
      <c r="A35" s="56"/>
      <c r="D35" s="20" t="s">
        <v>12</v>
      </c>
      <c r="E35" s="20">
        <v>27</v>
      </c>
      <c r="F35" s="20" t="s">
        <v>17</v>
      </c>
      <c r="G35" s="4">
        <v>74</v>
      </c>
      <c r="H35" s="56" t="s">
        <v>19</v>
      </c>
      <c r="I35" s="4">
        <f>E35*G35</f>
        <v>1998</v>
      </c>
    </row>
    <row r="36" spans="1:19" ht="14.1" customHeight="1">
      <c r="A36" s="52"/>
      <c r="G36" s="4"/>
      <c r="H36" s="56"/>
      <c r="I36" s="4"/>
    </row>
    <row r="37" spans="1:19" ht="14.1" customHeight="1">
      <c r="A37" s="41">
        <v>8</v>
      </c>
      <c r="B37" s="13" t="s">
        <v>100</v>
      </c>
      <c r="C37" s="13"/>
      <c r="D37" s="13"/>
      <c r="E37" s="13"/>
      <c r="F37" s="13"/>
      <c r="G37" s="60"/>
      <c r="H37" s="41"/>
      <c r="I37" s="41"/>
    </row>
    <row r="38" spans="1:19" ht="14.1" customHeight="1">
      <c r="A38" s="41"/>
      <c r="B38" s="13" t="s">
        <v>71</v>
      </c>
      <c r="C38" s="13"/>
      <c r="D38" s="13"/>
      <c r="E38" s="13"/>
      <c r="F38" s="13"/>
      <c r="G38" s="60"/>
      <c r="H38" s="41"/>
      <c r="I38" s="41"/>
      <c r="J38" s="42"/>
    </row>
    <row r="39" spans="1:19" ht="14.1" customHeight="1">
      <c r="A39" s="52"/>
      <c r="D39" t="s">
        <v>12</v>
      </c>
      <c r="E39">
        <v>12</v>
      </c>
      <c r="F39" t="s">
        <v>17</v>
      </c>
      <c r="G39" s="45">
        <v>72</v>
      </c>
      <c r="H39" s="61" t="s">
        <v>19</v>
      </c>
      <c r="I39" s="4">
        <f>E39*G39</f>
        <v>864</v>
      </c>
    </row>
    <row r="40" spans="1:19" ht="14.1" customHeight="1">
      <c r="A40" s="52"/>
      <c r="G40" s="4"/>
      <c r="H40" s="56"/>
      <c r="I40" s="4"/>
    </row>
    <row r="41" spans="1:19" ht="14.1" customHeight="1">
      <c r="A41" s="52">
        <v>9</v>
      </c>
      <c r="B41" t="s">
        <v>11</v>
      </c>
      <c r="G41" s="4"/>
      <c r="H41" s="56"/>
      <c r="I41" s="4"/>
    </row>
    <row r="42" spans="1:19" ht="14.1" customHeight="1">
      <c r="A42" s="52"/>
      <c r="B42" t="s">
        <v>101</v>
      </c>
      <c r="G42" s="4"/>
      <c r="H42" s="56"/>
      <c r="I42" s="4"/>
    </row>
    <row r="43" spans="1:19" ht="14.1" customHeight="1">
      <c r="A43" s="52"/>
      <c r="G43" s="4"/>
      <c r="H43" s="56"/>
      <c r="I43" s="4"/>
    </row>
    <row r="44" spans="1:19" ht="14.1" customHeight="1">
      <c r="A44" s="56"/>
      <c r="D44" t="s">
        <v>12</v>
      </c>
      <c r="E44">
        <v>9</v>
      </c>
      <c r="F44" t="s">
        <v>17</v>
      </c>
      <c r="G44" s="4">
        <v>916</v>
      </c>
      <c r="H44" s="56" t="s">
        <v>19</v>
      </c>
      <c r="I44" s="4">
        <f>E44*G44</f>
        <v>8244</v>
      </c>
    </row>
    <row r="45" spans="1:19" ht="14.1" customHeight="1">
      <c r="A45" s="52">
        <v>10</v>
      </c>
      <c r="B45" t="s">
        <v>53</v>
      </c>
      <c r="G45" s="4"/>
      <c r="H45" s="56"/>
      <c r="I45" s="56"/>
    </row>
    <row r="46" spans="1:19" ht="14.1" customHeight="1">
      <c r="B46" t="s">
        <v>54</v>
      </c>
      <c r="G46" s="4"/>
      <c r="H46" s="56"/>
      <c r="I46" s="56"/>
    </row>
    <row r="47" spans="1:19" ht="14.1" customHeight="1">
      <c r="A47" s="52"/>
      <c r="G47" s="4"/>
      <c r="H47" s="56"/>
      <c r="I47" s="4"/>
    </row>
    <row r="48" spans="1:19" ht="14.1" customHeight="1">
      <c r="A48" s="56"/>
      <c r="D48" s="20" t="s">
        <v>12</v>
      </c>
      <c r="E48" s="20">
        <v>3</v>
      </c>
      <c r="F48" s="20" t="s">
        <v>17</v>
      </c>
      <c r="G48" s="4">
        <v>2456</v>
      </c>
      <c r="H48" s="56" t="s">
        <v>20</v>
      </c>
      <c r="I48" s="4">
        <f>E48*G48</f>
        <v>7368</v>
      </c>
      <c r="K48" s="56"/>
      <c r="O48" s="38"/>
      <c r="S48" s="5"/>
    </row>
    <row r="49" spans="1:21" ht="14.1" customHeight="1">
      <c r="A49" s="52">
        <v>11</v>
      </c>
      <c r="B49" t="s">
        <v>102</v>
      </c>
      <c r="G49" s="4"/>
      <c r="H49" s="56"/>
      <c r="I49" s="4"/>
      <c r="K49" s="34"/>
      <c r="L49" s="20"/>
      <c r="M49" s="20"/>
      <c r="N49" s="20"/>
      <c r="O49" s="39"/>
      <c r="P49" s="20"/>
      <c r="Q49" s="20"/>
      <c r="R49" s="20"/>
      <c r="S49" s="40"/>
      <c r="T49" s="20"/>
      <c r="U49" s="20"/>
    </row>
    <row r="50" spans="1:21" ht="14.1" customHeight="1">
      <c r="B50" t="s">
        <v>72</v>
      </c>
      <c r="G50" s="4"/>
      <c r="H50" s="56"/>
      <c r="I50" s="4"/>
      <c r="K50" s="34"/>
      <c r="L50" s="20"/>
      <c r="M50" s="20"/>
      <c r="N50" s="20"/>
      <c r="O50" s="39"/>
      <c r="P50" s="20"/>
      <c r="Q50" s="20"/>
      <c r="R50" s="20"/>
      <c r="S50" s="40"/>
      <c r="T50" s="20"/>
      <c r="U50" s="20"/>
    </row>
    <row r="51" spans="1:21" ht="14.1" customHeight="1">
      <c r="A51" s="52"/>
      <c r="G51" s="4"/>
      <c r="H51" s="56"/>
      <c r="I51" s="4"/>
      <c r="K51" s="34"/>
      <c r="L51" s="20"/>
      <c r="M51" s="20"/>
      <c r="N51" s="20"/>
      <c r="O51" s="39"/>
      <c r="P51" s="20"/>
      <c r="Q51" s="20"/>
      <c r="R51" s="20"/>
      <c r="S51" s="40"/>
      <c r="T51" s="20"/>
      <c r="U51" s="20"/>
    </row>
    <row r="52" spans="1:21" ht="14.1" customHeight="1">
      <c r="A52" s="56"/>
      <c r="D52" s="20" t="s">
        <v>12</v>
      </c>
      <c r="E52" s="20">
        <v>12</v>
      </c>
      <c r="F52" s="20" t="s">
        <v>17</v>
      </c>
      <c r="G52" s="4">
        <v>3185</v>
      </c>
      <c r="H52" s="56" t="s">
        <v>19</v>
      </c>
      <c r="I52" s="4">
        <f>E52*G52</f>
        <v>38220</v>
      </c>
      <c r="K52" s="56"/>
      <c r="L52" s="20"/>
      <c r="M52" s="20"/>
      <c r="N52" s="20"/>
      <c r="O52" s="39"/>
      <c r="P52" s="20"/>
      <c r="Q52" s="20"/>
      <c r="R52" s="20"/>
      <c r="S52" s="40"/>
      <c r="T52" s="20"/>
      <c r="U52" s="20"/>
    </row>
    <row r="53" spans="1:21" ht="14.1" customHeight="1">
      <c r="A53" s="52"/>
      <c r="G53" s="4"/>
      <c r="H53" s="56"/>
      <c r="I53" s="62"/>
      <c r="K53" s="34"/>
      <c r="L53" s="20"/>
      <c r="M53" s="20"/>
      <c r="N53" s="20"/>
      <c r="O53" s="39"/>
      <c r="P53" s="20"/>
      <c r="Q53" s="20"/>
      <c r="R53" s="20"/>
      <c r="S53" s="40"/>
      <c r="T53" s="20"/>
      <c r="U53" s="20"/>
    </row>
    <row r="54" spans="1:21" ht="14.1" customHeight="1">
      <c r="A54" s="52"/>
      <c r="G54" s="4"/>
      <c r="H54" s="56"/>
      <c r="I54" s="4"/>
      <c r="K54" s="34"/>
      <c r="L54" s="20"/>
      <c r="M54" s="20"/>
      <c r="N54" s="20"/>
      <c r="O54" s="39"/>
      <c r="P54" s="20"/>
      <c r="Q54" s="20"/>
      <c r="R54" s="20"/>
      <c r="S54" s="40"/>
      <c r="T54" s="20"/>
      <c r="U54" s="20"/>
    </row>
    <row r="55" spans="1:21" ht="14.1" customHeight="1">
      <c r="A55" s="52"/>
      <c r="G55" s="4"/>
      <c r="H55" s="56" t="s">
        <v>21</v>
      </c>
      <c r="I55" s="4">
        <f>SUM(I11:I52)</f>
        <v>160356</v>
      </c>
      <c r="K55" s="34"/>
      <c r="L55" s="20"/>
      <c r="M55" s="20"/>
      <c r="N55" s="20"/>
      <c r="O55" s="20"/>
      <c r="P55" s="20"/>
      <c r="Q55" s="31"/>
      <c r="R55" s="20"/>
      <c r="S55" s="40"/>
      <c r="T55" s="20"/>
      <c r="U55" s="20"/>
    </row>
    <row r="56" spans="1:21" ht="14.1" customHeight="1">
      <c r="A56" s="34"/>
      <c r="G56" s="4"/>
      <c r="H56" s="56"/>
      <c r="I56" s="4"/>
      <c r="K56" s="34"/>
      <c r="L56" s="20"/>
      <c r="M56" s="20"/>
      <c r="N56" s="20"/>
      <c r="O56" s="20"/>
      <c r="P56" s="20"/>
      <c r="Q56" s="31"/>
      <c r="R56" s="20"/>
      <c r="S56" s="40"/>
      <c r="T56" s="20"/>
      <c r="U56" s="20"/>
    </row>
    <row r="57" spans="1:21" ht="14.1" customHeight="1">
      <c r="B57" s="3" t="s">
        <v>73</v>
      </c>
      <c r="G57" s="4"/>
      <c r="H57" s="56"/>
      <c r="I57" s="56"/>
      <c r="K57" s="34"/>
      <c r="L57" s="20"/>
      <c r="M57" s="20"/>
      <c r="N57" s="20"/>
      <c r="O57" s="20"/>
      <c r="P57" s="20"/>
      <c r="Q57" s="31"/>
      <c r="R57" s="20"/>
      <c r="S57" s="40"/>
      <c r="T57" s="20"/>
      <c r="U57" s="20"/>
    </row>
    <row r="58" spans="1:21" ht="14.1" customHeight="1">
      <c r="G58" s="4"/>
      <c r="H58" s="56"/>
      <c r="I58" s="56"/>
      <c r="K58" s="34"/>
      <c r="L58" s="20"/>
      <c r="M58" s="20"/>
      <c r="N58" s="20"/>
      <c r="O58" s="20"/>
      <c r="P58" s="20"/>
      <c r="Q58" s="31"/>
      <c r="R58" s="20"/>
      <c r="S58" s="40"/>
      <c r="T58" s="20"/>
      <c r="U58" s="20"/>
    </row>
    <row r="59" spans="1:21" ht="14.1" customHeight="1">
      <c r="A59" s="34">
        <v>1</v>
      </c>
      <c r="B59" t="s">
        <v>74</v>
      </c>
      <c r="G59" s="4"/>
      <c r="H59" s="56"/>
      <c r="I59" s="56"/>
      <c r="K59" s="34"/>
      <c r="L59" s="20"/>
      <c r="M59" s="20"/>
      <c r="N59" s="20"/>
      <c r="O59" s="20"/>
      <c r="P59" s="20"/>
      <c r="Q59" s="31"/>
      <c r="R59" s="20"/>
      <c r="S59" s="40"/>
      <c r="T59" s="20"/>
      <c r="U59" s="20"/>
    </row>
    <row r="60" spans="1:21" ht="14.1" customHeight="1">
      <c r="A60" s="34"/>
      <c r="B60" t="s">
        <v>75</v>
      </c>
      <c r="G60" s="4"/>
      <c r="H60" s="56"/>
      <c r="I60" s="56"/>
      <c r="K60" s="34"/>
      <c r="L60" s="20"/>
      <c r="M60" s="20"/>
      <c r="N60" s="20"/>
      <c r="O60" s="20"/>
      <c r="P60" s="20"/>
      <c r="Q60" s="31"/>
      <c r="R60" s="20"/>
      <c r="S60" s="40"/>
      <c r="T60" s="20"/>
      <c r="U60" s="20"/>
    </row>
    <row r="61" spans="1:21" ht="14.1" customHeight="1">
      <c r="A61" s="34"/>
      <c r="G61" s="4"/>
      <c r="H61" s="56"/>
      <c r="I61" s="56"/>
      <c r="K61" s="34"/>
      <c r="L61" s="20"/>
      <c r="M61" s="20"/>
      <c r="N61" s="20"/>
      <c r="O61" s="20"/>
      <c r="P61" s="20"/>
      <c r="Q61" s="31"/>
      <c r="R61" s="20"/>
      <c r="S61" s="40"/>
      <c r="T61" s="20"/>
      <c r="U61" s="20"/>
    </row>
    <row r="62" spans="1:21" ht="14.1" customHeight="1">
      <c r="A62" s="34"/>
      <c r="D62" t="s">
        <v>12</v>
      </c>
      <c r="E62">
        <v>21</v>
      </c>
      <c r="F62" t="s">
        <v>17</v>
      </c>
      <c r="G62" s="4"/>
      <c r="H62" s="56" t="s">
        <v>19</v>
      </c>
      <c r="I62" s="4"/>
      <c r="K62" s="34"/>
      <c r="L62" s="20"/>
      <c r="M62" s="20"/>
      <c r="N62" s="20"/>
      <c r="O62" s="20"/>
      <c r="P62" s="20"/>
      <c r="Q62" s="31"/>
      <c r="R62" s="20"/>
      <c r="S62" s="40"/>
      <c r="T62" s="20"/>
      <c r="U62" s="20"/>
    </row>
    <row r="63" spans="1:21" ht="14.1" customHeight="1">
      <c r="A63" s="34">
        <v>2</v>
      </c>
      <c r="B63" t="s">
        <v>76</v>
      </c>
      <c r="G63" s="4"/>
      <c r="H63" s="56"/>
      <c r="I63" s="4"/>
      <c r="K63" s="34"/>
      <c r="L63" s="20"/>
      <c r="M63" s="20"/>
      <c r="N63" s="20"/>
      <c r="O63" s="20"/>
      <c r="P63" s="20"/>
      <c r="Q63" s="31"/>
      <c r="R63" s="20"/>
      <c r="S63" s="40"/>
      <c r="T63" s="20"/>
      <c r="U63" s="20"/>
    </row>
    <row r="64" spans="1:21" ht="14.1" customHeight="1">
      <c r="A64" s="34"/>
      <c r="B64" t="s">
        <v>77</v>
      </c>
      <c r="G64" s="4"/>
      <c r="H64" s="56"/>
      <c r="I64" s="4"/>
      <c r="K64" s="34"/>
      <c r="L64" s="20"/>
      <c r="M64" s="20"/>
      <c r="N64" s="20"/>
      <c r="O64" s="20"/>
      <c r="P64" s="20"/>
      <c r="Q64" s="31"/>
      <c r="R64" s="20"/>
      <c r="S64" s="40"/>
      <c r="T64" s="20"/>
      <c r="U64" s="20"/>
    </row>
    <row r="65" spans="1:21" ht="14.1" customHeight="1">
      <c r="A65" s="34"/>
      <c r="G65" s="4"/>
      <c r="H65" s="56"/>
      <c r="I65" s="4"/>
      <c r="K65" s="34"/>
      <c r="L65" s="20"/>
      <c r="M65" s="20"/>
      <c r="N65" s="20"/>
      <c r="O65" s="20"/>
      <c r="P65" s="20"/>
      <c r="Q65" s="31"/>
      <c r="R65" s="20"/>
      <c r="S65" s="40"/>
      <c r="T65" s="20"/>
      <c r="U65" s="20"/>
    </row>
    <row r="66" spans="1:21" ht="14.1" customHeight="1">
      <c r="A66" s="34"/>
      <c r="D66" t="s">
        <v>12</v>
      </c>
      <c r="E66">
        <v>12</v>
      </c>
      <c r="F66" t="s">
        <v>17</v>
      </c>
      <c r="G66" s="4"/>
      <c r="H66" s="56" t="s">
        <v>19</v>
      </c>
      <c r="I66" s="4"/>
      <c r="K66" s="34"/>
      <c r="L66" s="20"/>
      <c r="M66" s="20"/>
      <c r="N66" s="20"/>
      <c r="O66" s="20"/>
      <c r="P66" s="20"/>
      <c r="Q66" s="31"/>
      <c r="R66" s="20"/>
      <c r="S66" s="40"/>
      <c r="T66" s="20"/>
      <c r="U66" s="20"/>
    </row>
    <row r="67" spans="1:21" ht="14.1" customHeight="1">
      <c r="A67" s="34">
        <v>3</v>
      </c>
      <c r="B67" t="s">
        <v>78</v>
      </c>
      <c r="G67" s="4"/>
      <c r="H67" s="56"/>
      <c r="I67" s="4"/>
      <c r="K67" s="34"/>
      <c r="L67" s="20"/>
      <c r="M67" s="20"/>
      <c r="N67" s="20"/>
      <c r="O67" s="20"/>
      <c r="P67" s="20"/>
      <c r="Q67" s="31"/>
      <c r="R67" s="20"/>
      <c r="S67" s="40"/>
      <c r="T67" s="20"/>
      <c r="U67" s="20"/>
    </row>
    <row r="68" spans="1:21" ht="14.1" customHeight="1">
      <c r="A68" s="34"/>
      <c r="B68" t="s">
        <v>79</v>
      </c>
      <c r="G68" s="4"/>
      <c r="H68" s="56"/>
      <c r="I68" s="4"/>
      <c r="K68" s="34"/>
      <c r="L68" s="20"/>
      <c r="M68" s="20"/>
      <c r="N68" s="20"/>
      <c r="O68" s="20"/>
      <c r="P68" s="20"/>
      <c r="Q68" s="31"/>
      <c r="R68" s="20"/>
      <c r="S68" s="40"/>
      <c r="T68" s="20"/>
      <c r="U68" s="20"/>
    </row>
    <row r="69" spans="1:21" ht="14.1" customHeight="1">
      <c r="A69" s="34"/>
      <c r="G69" s="4"/>
      <c r="H69" s="56"/>
      <c r="I69" s="4"/>
      <c r="K69" s="34"/>
      <c r="L69" s="20"/>
      <c r="M69" s="20"/>
      <c r="N69" s="20"/>
      <c r="O69" s="20"/>
      <c r="P69" s="20"/>
      <c r="Q69" s="31"/>
      <c r="R69" s="20"/>
      <c r="S69" s="40"/>
      <c r="T69" s="20"/>
      <c r="U69" s="20"/>
    </row>
    <row r="70" spans="1:21" ht="14.1" customHeight="1">
      <c r="A70" s="34"/>
      <c r="D70" t="s">
        <v>12</v>
      </c>
      <c r="E70">
        <v>12</v>
      </c>
      <c r="F70" t="s">
        <v>17</v>
      </c>
      <c r="G70" s="4"/>
      <c r="H70" s="56" t="s">
        <v>19</v>
      </c>
      <c r="I70" s="4"/>
      <c r="K70" s="34"/>
      <c r="L70" s="20"/>
      <c r="M70" s="20"/>
      <c r="N70" s="20"/>
      <c r="O70" s="20"/>
      <c r="P70" s="20"/>
      <c r="Q70" s="31"/>
      <c r="R70" s="20"/>
      <c r="S70" s="40"/>
      <c r="T70" s="20"/>
      <c r="U70" s="20"/>
    </row>
    <row r="71" spans="1:21" ht="14.1" customHeight="1">
      <c r="A71" s="34">
        <v>4</v>
      </c>
      <c r="B71" t="s">
        <v>80</v>
      </c>
      <c r="G71" s="4"/>
      <c r="H71" s="56"/>
      <c r="I71" s="4"/>
      <c r="K71" s="34"/>
      <c r="L71" s="20"/>
      <c r="M71" s="20"/>
      <c r="N71" s="20"/>
      <c r="O71" s="20"/>
      <c r="P71" s="20"/>
      <c r="Q71" s="31"/>
      <c r="R71" s="20"/>
      <c r="S71" s="40"/>
      <c r="T71" s="20"/>
      <c r="U71" s="20"/>
    </row>
    <row r="72" spans="1:21" ht="14.1" customHeight="1">
      <c r="G72" s="4"/>
      <c r="H72" s="56"/>
      <c r="I72" s="4"/>
      <c r="K72" s="34"/>
      <c r="L72" s="20"/>
      <c r="M72" s="20"/>
      <c r="N72" s="20"/>
      <c r="O72" s="20"/>
      <c r="P72" s="20"/>
      <c r="Q72" s="31"/>
      <c r="R72" s="20"/>
      <c r="S72" s="40"/>
      <c r="T72" s="20"/>
      <c r="U72" s="20"/>
    </row>
    <row r="73" spans="1:21" ht="14.1" customHeight="1">
      <c r="D73" t="s">
        <v>12</v>
      </c>
      <c r="E73">
        <v>12</v>
      </c>
      <c r="F73" t="s">
        <v>17</v>
      </c>
      <c r="G73" s="4"/>
      <c r="H73" s="56" t="s">
        <v>19</v>
      </c>
      <c r="I73" s="4"/>
      <c r="K73" s="56"/>
      <c r="L73" s="20"/>
      <c r="M73" s="20"/>
      <c r="N73" s="20"/>
      <c r="O73" s="20"/>
      <c r="P73" s="20"/>
      <c r="Q73" s="31"/>
      <c r="R73" s="20"/>
      <c r="S73" s="40"/>
      <c r="T73" s="20"/>
      <c r="U73" s="20"/>
    </row>
    <row r="74" spans="1:21" ht="14.1" customHeight="1">
      <c r="G74" s="4"/>
      <c r="H74" s="56"/>
      <c r="I74" s="6"/>
      <c r="K74" s="34"/>
      <c r="L74" s="20"/>
      <c r="M74" s="20"/>
      <c r="N74" s="20"/>
      <c r="O74" s="20"/>
      <c r="P74" s="20"/>
      <c r="Q74" s="31"/>
      <c r="R74" s="20"/>
      <c r="S74" s="40"/>
      <c r="T74" s="20"/>
      <c r="U74" s="20"/>
    </row>
    <row r="75" spans="1:21" ht="14.1" customHeight="1">
      <c r="I75" s="5"/>
      <c r="K75" s="34"/>
      <c r="L75" s="20"/>
      <c r="M75" s="20"/>
      <c r="N75" s="20"/>
      <c r="O75" s="20"/>
      <c r="P75" s="20"/>
      <c r="Q75" s="31"/>
      <c r="R75" s="20"/>
      <c r="S75" s="40"/>
      <c r="T75" s="20"/>
      <c r="U75" s="20"/>
    </row>
    <row r="76" spans="1:21" ht="14.1" customHeight="1">
      <c r="G76" s="83" t="s">
        <v>81</v>
      </c>
      <c r="H76" s="83"/>
      <c r="I76" s="4"/>
      <c r="K76" s="34"/>
      <c r="L76" s="20"/>
      <c r="M76" s="20"/>
      <c r="N76" s="20"/>
      <c r="O76" s="20"/>
      <c r="P76" s="20"/>
      <c r="Q76" s="31"/>
      <c r="R76" s="20"/>
      <c r="S76" s="40"/>
      <c r="T76" s="20"/>
      <c r="U76" s="20"/>
    </row>
    <row r="77" spans="1:21" ht="14.1" customHeight="1">
      <c r="A77" s="34"/>
      <c r="I77" s="4"/>
      <c r="K77" s="34"/>
      <c r="L77" s="20"/>
      <c r="M77" s="20"/>
      <c r="N77" s="20"/>
      <c r="O77" s="20"/>
      <c r="P77" s="20"/>
      <c r="Q77" s="31"/>
      <c r="R77" s="20"/>
      <c r="S77" s="40"/>
      <c r="T77" s="20"/>
      <c r="U77" s="20"/>
    </row>
    <row r="78" spans="1:21" ht="14.1" customHeight="1">
      <c r="A78" s="34"/>
      <c r="G78" s="83" t="s">
        <v>82</v>
      </c>
      <c r="H78" s="83"/>
      <c r="I78" s="4"/>
      <c r="K78" s="34"/>
      <c r="L78" s="20"/>
      <c r="M78" s="20"/>
      <c r="N78" s="20"/>
      <c r="O78" s="20"/>
      <c r="P78" s="20"/>
      <c r="Q78" s="31"/>
      <c r="R78" s="20"/>
      <c r="S78" s="40"/>
      <c r="T78" s="20"/>
      <c r="U78" s="20"/>
    </row>
    <row r="79" spans="1:21" ht="14.1" customHeight="1">
      <c r="A79" s="34"/>
      <c r="I79" s="62"/>
      <c r="K79" s="34"/>
      <c r="L79" s="20"/>
      <c r="M79" s="20"/>
      <c r="N79" s="20"/>
      <c r="O79" s="20"/>
      <c r="P79" s="20"/>
      <c r="Q79" s="31"/>
      <c r="R79" s="20"/>
      <c r="S79" s="40"/>
      <c r="T79" s="20"/>
      <c r="U79" s="20"/>
    </row>
    <row r="80" spans="1:21" ht="14.1" customHeight="1">
      <c r="A80" s="1"/>
      <c r="I80" s="56"/>
      <c r="K80" s="34"/>
      <c r="L80" s="20"/>
      <c r="M80" s="20"/>
      <c r="N80" s="20"/>
      <c r="O80" s="20"/>
      <c r="P80" s="20"/>
      <c r="Q80" s="31"/>
      <c r="R80" s="20"/>
      <c r="S80" s="40"/>
      <c r="T80" s="20"/>
      <c r="U80" s="20"/>
    </row>
    <row r="81" spans="1:21" ht="14.1" customHeight="1">
      <c r="A81" s="34"/>
      <c r="G81" s="83" t="s">
        <v>83</v>
      </c>
      <c r="H81" s="83"/>
      <c r="I81" s="4"/>
      <c r="K81" s="34"/>
      <c r="L81" s="20"/>
      <c r="M81" s="20"/>
      <c r="N81" s="20"/>
      <c r="O81" s="20"/>
      <c r="P81" s="20"/>
      <c r="Q81" s="31"/>
      <c r="R81" s="20"/>
      <c r="S81" s="40"/>
      <c r="T81" s="20"/>
      <c r="U81" s="20"/>
    </row>
    <row r="82" spans="1:21" ht="14.1" customHeight="1">
      <c r="A82" s="34"/>
      <c r="G82" s="34"/>
      <c r="H82" s="34"/>
      <c r="I82" s="4"/>
      <c r="K82" s="34"/>
      <c r="L82" s="20"/>
      <c r="M82" s="20"/>
      <c r="N82" s="20"/>
      <c r="O82" s="20"/>
      <c r="P82" s="20"/>
      <c r="Q82" s="31"/>
      <c r="R82" s="20"/>
      <c r="S82" s="40"/>
      <c r="T82" s="20"/>
      <c r="U82" s="20"/>
    </row>
    <row r="83" spans="1:21" ht="14.1" customHeight="1">
      <c r="A83" s="34"/>
      <c r="G83" s="34"/>
      <c r="H83" s="51"/>
      <c r="I83" s="4"/>
      <c r="K83" s="34"/>
      <c r="L83" s="20"/>
      <c r="M83" s="20"/>
      <c r="N83" s="20"/>
      <c r="O83" s="20"/>
      <c r="P83" s="20"/>
      <c r="Q83" s="31"/>
      <c r="R83" s="20"/>
      <c r="S83" s="40"/>
      <c r="T83" s="20"/>
      <c r="U83" s="20"/>
    </row>
    <row r="84" spans="1:21" ht="14.1" customHeight="1"/>
  </sheetData>
  <mergeCells count="7">
    <mergeCell ref="B5:C5"/>
    <mergeCell ref="D5:F5"/>
    <mergeCell ref="A1:I1"/>
    <mergeCell ref="C3:I3"/>
    <mergeCell ref="G76:H76"/>
    <mergeCell ref="G78:H78"/>
    <mergeCell ref="G81:H81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H9" sqref="H9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  <col min="6" max="6" width="16.42578125" customWidth="1"/>
  </cols>
  <sheetData>
    <row r="1" spans="1:9" ht="23.25">
      <c r="A1" s="85" t="s">
        <v>31</v>
      </c>
      <c r="B1" s="85"/>
      <c r="C1" s="85"/>
      <c r="D1" s="85"/>
      <c r="E1" s="85"/>
      <c r="F1" s="85"/>
    </row>
    <row r="3" spans="1:9" ht="57" customHeight="1">
      <c r="B3" s="11" t="s">
        <v>23</v>
      </c>
      <c r="C3" s="82" t="s">
        <v>123</v>
      </c>
      <c r="D3" s="82"/>
      <c r="E3" s="82"/>
      <c r="F3" s="82"/>
      <c r="G3" s="57"/>
      <c r="H3" s="57"/>
      <c r="I3" s="57"/>
    </row>
    <row r="4" spans="1:9" ht="10.5" customHeight="1">
      <c r="C4" s="84"/>
      <c r="D4" s="84"/>
      <c r="E4" s="84"/>
      <c r="F4" s="84"/>
      <c r="G4" s="37"/>
      <c r="H4" s="37"/>
      <c r="I4" s="37"/>
    </row>
    <row r="5" spans="1:9" ht="21.75" customHeight="1">
      <c r="C5" s="35"/>
      <c r="D5" s="35"/>
      <c r="E5" s="35"/>
      <c r="F5" s="35"/>
      <c r="G5" s="37"/>
      <c r="H5" s="37"/>
      <c r="I5" s="37"/>
    </row>
    <row r="6" spans="1:9">
      <c r="A6" s="19"/>
    </row>
    <row r="7" spans="1:9">
      <c r="A7" s="19">
        <v>1</v>
      </c>
      <c r="B7" t="s">
        <v>32</v>
      </c>
      <c r="D7" t="s">
        <v>33</v>
      </c>
      <c r="E7" s="9">
        <f>Sheet1!I55</f>
        <v>160356</v>
      </c>
    </row>
    <row r="8" spans="1:9">
      <c r="A8" s="19"/>
      <c r="E8" s="8"/>
    </row>
    <row r="9" spans="1:9">
      <c r="A9" s="19"/>
    </row>
    <row r="10" spans="1:9">
      <c r="A10" s="19"/>
      <c r="C10" t="s">
        <v>86</v>
      </c>
      <c r="D10" t="s">
        <v>33</v>
      </c>
      <c r="E10" s="10">
        <f>SUM(E7:E9)</f>
        <v>160356</v>
      </c>
    </row>
    <row r="11" spans="1:9">
      <c r="A11" s="19"/>
    </row>
    <row r="12" spans="1:9">
      <c r="A12" s="34">
        <v>2</v>
      </c>
      <c r="B12" t="s">
        <v>62</v>
      </c>
      <c r="D12" t="s">
        <v>33</v>
      </c>
      <c r="E12" s="9">
        <f>Sheet1!I76</f>
        <v>0</v>
      </c>
    </row>
    <row r="13" spans="1:9">
      <c r="A13" s="55"/>
      <c r="E13" s="9"/>
    </row>
    <row r="14" spans="1:9">
      <c r="A14" s="46"/>
      <c r="E14" s="47"/>
    </row>
    <row r="15" spans="1:9">
      <c r="A15" s="46"/>
      <c r="E15" s="48"/>
    </row>
    <row r="16" spans="1:9">
      <c r="C16" s="46" t="s">
        <v>28</v>
      </c>
      <c r="D16" t="s">
        <v>33</v>
      </c>
      <c r="E16" s="32">
        <f>SUM(E10:E13)</f>
        <v>160356</v>
      </c>
    </row>
    <row r="18" spans="2:6">
      <c r="C18" t="s">
        <v>85</v>
      </c>
      <c r="D18" t="s">
        <v>33</v>
      </c>
      <c r="E18" s="9">
        <v>210000</v>
      </c>
    </row>
    <row r="22" spans="2:6" ht="57.75" customHeight="1">
      <c r="B22" s="11" t="s">
        <v>30</v>
      </c>
      <c r="D22" s="76" t="s">
        <v>29</v>
      </c>
      <c r="E22" s="76"/>
      <c r="F22" s="76"/>
    </row>
  </sheetData>
  <mergeCells count="4">
    <mergeCell ref="C3:F3"/>
    <mergeCell ref="D22:F22"/>
    <mergeCell ref="C4:F4"/>
    <mergeCell ref="A1:F1"/>
  </mergeCells>
  <pageMargins left="0.7" right="0.4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4"/>
  <sheetViews>
    <sheetView zoomScale="142" zoomScaleNormal="142" workbookViewId="0">
      <selection activeCell="E19" sqref="E19"/>
    </sheetView>
  </sheetViews>
  <sheetFormatPr defaultRowHeight="15"/>
  <cols>
    <col min="1" max="1" width="4.42578125" customWidth="1"/>
    <col min="2" max="2" width="26.5703125" customWidth="1"/>
    <col min="3" max="3" width="15.85546875" customWidth="1"/>
    <col min="4" max="4" width="18.28515625" customWidth="1"/>
    <col min="5" max="5" width="17.42578125" customWidth="1"/>
  </cols>
  <sheetData>
    <row r="1" spans="1:10" ht="15.75">
      <c r="A1" s="86" t="s">
        <v>22</v>
      </c>
      <c r="B1" s="86"/>
      <c r="C1" s="86"/>
      <c r="D1" s="86"/>
      <c r="E1" s="86"/>
    </row>
    <row r="3" spans="1:10" ht="68.25" customHeight="1">
      <c r="B3" s="37" t="s">
        <v>84</v>
      </c>
      <c r="C3" s="82" t="s">
        <v>116</v>
      </c>
      <c r="D3" s="82"/>
      <c r="E3" s="82"/>
      <c r="F3" s="82"/>
      <c r="G3" s="57"/>
      <c r="H3" s="57"/>
      <c r="I3" s="57"/>
    </row>
    <row r="4" spans="1:10" ht="4.5" hidden="1" customHeight="1">
      <c r="B4" s="11"/>
      <c r="C4" s="11"/>
      <c r="D4" s="11"/>
      <c r="E4" s="11"/>
      <c r="F4" s="11"/>
    </row>
    <row r="5" spans="1:10" ht="6.75" hidden="1" customHeight="1">
      <c r="B5" s="11"/>
      <c r="C5" s="11"/>
      <c r="D5" s="11"/>
      <c r="E5" s="11"/>
      <c r="F5" s="11"/>
    </row>
    <row r="6" spans="1:10" ht="35.25" customHeight="1">
      <c r="A6" s="22" t="s">
        <v>1</v>
      </c>
      <c r="B6" s="22" t="s">
        <v>24</v>
      </c>
      <c r="C6" s="22" t="s">
        <v>25</v>
      </c>
      <c r="D6" s="23" t="s">
        <v>26</v>
      </c>
      <c r="E6" s="87" t="s">
        <v>27</v>
      </c>
      <c r="F6" s="88"/>
    </row>
    <row r="8" spans="1:10" ht="20.100000000000001" customHeight="1">
      <c r="A8" s="21">
        <v>1</v>
      </c>
      <c r="B8" s="28" t="s">
        <v>117</v>
      </c>
      <c r="D8" s="26">
        <v>91280</v>
      </c>
      <c r="E8" s="25"/>
    </row>
    <row r="9" spans="1:10" ht="20.100000000000001" customHeight="1">
      <c r="A9" s="21">
        <v>2</v>
      </c>
      <c r="B9" s="28" t="s">
        <v>118</v>
      </c>
      <c r="D9" s="26">
        <v>0</v>
      </c>
      <c r="E9" s="26">
        <v>210000</v>
      </c>
    </row>
    <row r="10" spans="1:10" ht="20.100000000000001" customHeight="1">
      <c r="A10" s="21">
        <v>3</v>
      </c>
      <c r="B10" s="27" t="s">
        <v>119</v>
      </c>
      <c r="D10" s="26">
        <v>91280</v>
      </c>
      <c r="E10" s="26"/>
    </row>
    <row r="11" spans="1:10" ht="15" customHeight="1">
      <c r="A11" s="24"/>
      <c r="C11" s="8"/>
      <c r="D11" s="8"/>
      <c r="E11" s="8"/>
    </row>
    <row r="12" spans="1:10" ht="15" customHeight="1">
      <c r="A12" s="24"/>
    </row>
    <row r="13" spans="1:10" ht="15" customHeight="1">
      <c r="A13" s="24"/>
      <c r="B13" t="s">
        <v>28</v>
      </c>
      <c r="C13" s="10">
        <f>SUM(C8:C12)</f>
        <v>0</v>
      </c>
      <c r="D13" s="10">
        <f>SUM(D8:D12)</f>
        <v>182560</v>
      </c>
      <c r="E13" s="10">
        <f>SUM(E9)</f>
        <v>210000</v>
      </c>
    </row>
    <row r="16" spans="1:10">
      <c r="B16" s="29" t="s">
        <v>120</v>
      </c>
      <c r="C16" s="29"/>
      <c r="D16" s="29"/>
      <c r="H16" s="33"/>
      <c r="J16">
        <f>135200-122000</f>
        <v>13200</v>
      </c>
    </row>
    <row r="18" spans="2:5" ht="17.25" customHeight="1">
      <c r="B18" t="s">
        <v>56</v>
      </c>
      <c r="C18" s="49" t="s">
        <v>121</v>
      </c>
      <c r="D18" s="75" t="s">
        <v>122</v>
      </c>
    </row>
    <row r="19" spans="2:5">
      <c r="C19" s="4">
        <f>D13</f>
        <v>182560</v>
      </c>
    </row>
    <row r="20" spans="2:5">
      <c r="C20" s="4"/>
    </row>
    <row r="21" spans="2:5">
      <c r="C21" s="4"/>
    </row>
    <row r="22" spans="2:5">
      <c r="C22" s="4"/>
    </row>
    <row r="24" spans="2:5" ht="48" customHeight="1">
      <c r="B24" s="11" t="s">
        <v>30</v>
      </c>
      <c r="D24" s="76" t="s">
        <v>29</v>
      </c>
      <c r="E24" s="76"/>
    </row>
  </sheetData>
  <mergeCells count="4">
    <mergeCell ref="A1:E1"/>
    <mergeCell ref="D24:E24"/>
    <mergeCell ref="C3:F3"/>
    <mergeCell ref="E6:F6"/>
  </mergeCells>
  <pageMargins left="0.7" right="0.52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U126"/>
  <sheetViews>
    <sheetView workbookViewId="0">
      <selection activeCell="C3" sqref="C3:I3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17.28515625" customWidth="1"/>
  </cols>
  <sheetData>
    <row r="1" spans="1:10" ht="18.75">
      <c r="A1" s="81" t="s">
        <v>52</v>
      </c>
      <c r="B1" s="81"/>
      <c r="C1" s="81"/>
      <c r="D1" s="81"/>
      <c r="E1" s="81"/>
      <c r="F1" s="81"/>
      <c r="G1" s="81"/>
      <c r="H1" s="81"/>
      <c r="I1" s="81"/>
      <c r="J1" s="7"/>
    </row>
    <row r="2" spans="1:10" ht="4.5" customHeight="1"/>
    <row r="3" spans="1:10" ht="53.25" customHeight="1">
      <c r="A3" s="13"/>
      <c r="B3" s="64" t="s">
        <v>0</v>
      </c>
      <c r="C3" s="82" t="s">
        <v>116</v>
      </c>
      <c r="D3" s="82"/>
      <c r="E3" s="82"/>
      <c r="F3" s="82"/>
      <c r="G3" s="82"/>
      <c r="H3" s="82"/>
      <c r="I3" s="82"/>
    </row>
    <row r="4" spans="1:10" ht="15.95" customHeight="1">
      <c r="A4" s="65" t="s">
        <v>1</v>
      </c>
      <c r="B4" s="91" t="s">
        <v>2</v>
      </c>
      <c r="C4" s="91"/>
      <c r="D4" s="92" t="s">
        <v>3</v>
      </c>
      <c r="E4" s="93"/>
      <c r="F4" s="94"/>
      <c r="G4" s="65" t="s">
        <v>4</v>
      </c>
      <c r="H4" s="65" t="s">
        <v>5</v>
      </c>
      <c r="I4" s="65" t="s">
        <v>6</v>
      </c>
    </row>
    <row r="5" spans="1:10" ht="15.95" customHeight="1">
      <c r="A5" s="13"/>
      <c r="B5" s="66" t="s">
        <v>7</v>
      </c>
      <c r="C5" s="13"/>
      <c r="D5" s="13"/>
      <c r="E5" s="13"/>
      <c r="F5" s="13"/>
      <c r="G5" s="13"/>
      <c r="H5" s="13"/>
      <c r="I5" s="13"/>
    </row>
    <row r="6" spans="1:10" ht="15.95" customHeight="1">
      <c r="A6" s="41">
        <v>1</v>
      </c>
      <c r="B6" s="13" t="s">
        <v>8</v>
      </c>
      <c r="C6" s="13"/>
      <c r="D6" s="13"/>
      <c r="E6" s="13"/>
      <c r="F6" s="13"/>
      <c r="G6" s="13"/>
      <c r="H6" s="13"/>
      <c r="I6" s="13"/>
    </row>
    <row r="7" spans="1:10" ht="15.95" customHeight="1">
      <c r="A7" s="41"/>
      <c r="B7" s="13" t="s">
        <v>9</v>
      </c>
      <c r="C7" s="13"/>
      <c r="D7" s="13"/>
      <c r="E7" s="13"/>
      <c r="F7" s="13"/>
      <c r="G7" s="13"/>
      <c r="H7" s="13"/>
      <c r="I7" s="13"/>
    </row>
    <row r="8" spans="1:10" ht="15.95" customHeight="1">
      <c r="A8" s="41"/>
      <c r="B8" s="13"/>
      <c r="C8" s="13"/>
      <c r="D8" s="13"/>
      <c r="E8" s="13"/>
      <c r="F8" s="13"/>
      <c r="G8" s="13"/>
      <c r="H8" s="13"/>
      <c r="I8" s="13"/>
    </row>
    <row r="9" spans="1:10" ht="15.95" customHeight="1">
      <c r="A9" s="41"/>
      <c r="B9" s="13" t="s">
        <v>63</v>
      </c>
      <c r="C9" s="13" t="s">
        <v>66</v>
      </c>
      <c r="D9" s="13" t="s">
        <v>12</v>
      </c>
      <c r="E9" s="60">
        <v>10</v>
      </c>
      <c r="F9" s="13" t="s">
        <v>103</v>
      </c>
      <c r="G9" s="13"/>
      <c r="H9" s="13"/>
      <c r="I9" s="13"/>
    </row>
    <row r="10" spans="1:10" ht="15.95" customHeight="1">
      <c r="A10" s="41"/>
      <c r="B10" s="13" t="s">
        <v>64</v>
      </c>
      <c r="C10" s="13" t="s">
        <v>58</v>
      </c>
      <c r="D10" s="13" t="s">
        <v>12</v>
      </c>
      <c r="E10" s="60">
        <v>1</v>
      </c>
      <c r="F10" s="13" t="s">
        <v>103</v>
      </c>
      <c r="G10" s="13"/>
      <c r="H10" s="13"/>
      <c r="I10" s="13"/>
    </row>
    <row r="11" spans="1:10" ht="15.95" customHeight="1">
      <c r="A11" s="41"/>
      <c r="B11" s="13" t="s">
        <v>65</v>
      </c>
      <c r="C11" s="13" t="s">
        <v>57</v>
      </c>
      <c r="D11" s="13" t="s">
        <v>12</v>
      </c>
      <c r="E11" s="60">
        <v>4</v>
      </c>
      <c r="F11" s="13" t="s">
        <v>103</v>
      </c>
      <c r="G11" s="13"/>
      <c r="H11" s="13"/>
      <c r="I11" s="13"/>
    </row>
    <row r="12" spans="1:10" ht="15.95" customHeight="1">
      <c r="A12" s="41"/>
      <c r="B12" s="13"/>
      <c r="C12" s="13"/>
      <c r="D12" s="43" t="s">
        <v>12</v>
      </c>
      <c r="E12" s="67">
        <f>SUM(E9:E11)</f>
        <v>15</v>
      </c>
      <c r="F12" s="43" t="s">
        <v>13</v>
      </c>
      <c r="G12" s="13"/>
      <c r="H12" s="13"/>
      <c r="I12" s="13"/>
    </row>
    <row r="13" spans="1:10" ht="15.95" customHeight="1">
      <c r="A13" s="41"/>
      <c r="B13" s="13"/>
      <c r="C13" s="13"/>
      <c r="D13" s="68"/>
      <c r="E13" s="69"/>
      <c r="F13" s="68"/>
      <c r="G13" s="60"/>
      <c r="H13" s="13"/>
      <c r="I13" s="42"/>
    </row>
    <row r="14" spans="1:10" ht="15.95" customHeight="1">
      <c r="A14" s="41"/>
      <c r="B14" s="13"/>
      <c r="C14" s="13" t="s">
        <v>106</v>
      </c>
      <c r="D14" s="70" t="s">
        <v>12</v>
      </c>
      <c r="E14" s="71">
        <v>45</v>
      </c>
      <c r="F14" s="70" t="s">
        <v>103</v>
      </c>
      <c r="G14" s="60">
        <v>910</v>
      </c>
      <c r="H14" s="41" t="s">
        <v>14</v>
      </c>
      <c r="I14" s="60">
        <f>E14*G14</f>
        <v>40950</v>
      </c>
    </row>
    <row r="15" spans="1:10" ht="15.95" customHeight="1">
      <c r="A15" s="41">
        <v>2</v>
      </c>
      <c r="B15" s="13" t="s">
        <v>87</v>
      </c>
      <c r="C15" s="13"/>
      <c r="D15" s="13"/>
      <c r="E15" s="13"/>
      <c r="F15" s="13"/>
      <c r="G15" s="60"/>
      <c r="H15" s="41"/>
      <c r="I15" s="41"/>
    </row>
    <row r="16" spans="1:10" ht="15.95" customHeight="1">
      <c r="A16" s="41"/>
      <c r="B16" s="13" t="s">
        <v>67</v>
      </c>
      <c r="C16" s="13"/>
      <c r="D16" s="13"/>
      <c r="E16" s="13"/>
      <c r="F16" s="13"/>
      <c r="G16" s="60"/>
      <c r="H16" s="41"/>
      <c r="I16" s="41"/>
    </row>
    <row r="17" spans="1:9" ht="15.95" customHeight="1">
      <c r="A17" s="41"/>
      <c r="B17" s="13"/>
      <c r="C17" s="13"/>
      <c r="D17" s="13"/>
      <c r="E17" s="13"/>
      <c r="F17" s="13"/>
      <c r="G17" s="60"/>
      <c r="H17" s="41"/>
      <c r="I17" s="41"/>
    </row>
    <row r="18" spans="1:9" ht="15.95" customHeight="1">
      <c r="A18" s="41"/>
      <c r="B18" s="13" t="s">
        <v>68</v>
      </c>
      <c r="C18" s="13" t="s">
        <v>58</v>
      </c>
      <c r="D18" s="13" t="s">
        <v>12</v>
      </c>
      <c r="E18" s="60">
        <v>1</v>
      </c>
      <c r="F18" s="13" t="s">
        <v>13</v>
      </c>
      <c r="G18" s="60"/>
      <c r="H18" s="41"/>
      <c r="I18" s="41"/>
    </row>
    <row r="19" spans="1:9" ht="15.95" customHeight="1">
      <c r="A19" s="41"/>
      <c r="B19" s="13" t="s">
        <v>64</v>
      </c>
      <c r="C19" s="13" t="s">
        <v>58</v>
      </c>
      <c r="D19" s="13" t="s">
        <v>12</v>
      </c>
      <c r="E19" s="60">
        <v>1</v>
      </c>
      <c r="F19" s="13" t="s">
        <v>13</v>
      </c>
      <c r="G19" s="60"/>
      <c r="H19" s="41"/>
      <c r="I19" s="41"/>
    </row>
    <row r="20" spans="1:9" ht="15.95" customHeight="1">
      <c r="A20" s="41"/>
      <c r="B20" s="13"/>
      <c r="C20" s="13"/>
      <c r="D20" s="43" t="s">
        <v>12</v>
      </c>
      <c r="E20" s="67">
        <f>SUM(E18:E19)</f>
        <v>2</v>
      </c>
      <c r="F20" s="43" t="s">
        <v>13</v>
      </c>
      <c r="G20" s="60"/>
      <c r="H20" s="41"/>
      <c r="I20" s="41"/>
    </row>
    <row r="21" spans="1:9" ht="15.95" customHeight="1">
      <c r="A21" s="41"/>
      <c r="B21" s="13"/>
      <c r="C21" s="13"/>
      <c r="D21" s="68"/>
      <c r="E21" s="69"/>
      <c r="F21" s="68"/>
      <c r="G21" s="60"/>
      <c r="H21" s="41"/>
      <c r="I21" s="60"/>
    </row>
    <row r="22" spans="1:9" ht="15.95" customHeight="1">
      <c r="A22" s="41"/>
      <c r="B22" s="13"/>
      <c r="C22" s="13" t="s">
        <v>105</v>
      </c>
      <c r="D22" s="70" t="s">
        <v>12</v>
      </c>
      <c r="E22" s="60">
        <v>6</v>
      </c>
      <c r="F22" s="70" t="s">
        <v>103</v>
      </c>
      <c r="G22" s="60">
        <v>742</v>
      </c>
      <c r="H22" s="41" t="s">
        <v>70</v>
      </c>
      <c r="I22" s="60">
        <f>E22*G22</f>
        <v>4452</v>
      </c>
    </row>
    <row r="23" spans="1:9" ht="15.95" customHeight="1">
      <c r="A23" s="41">
        <v>2</v>
      </c>
      <c r="B23" s="13" t="s">
        <v>88</v>
      </c>
      <c r="C23" s="13"/>
      <c r="D23" s="13"/>
      <c r="E23" s="13"/>
      <c r="F23" s="13"/>
      <c r="G23" s="60"/>
      <c r="H23" s="41"/>
      <c r="I23" s="41"/>
    </row>
    <row r="24" spans="1:9" ht="15.95" customHeight="1">
      <c r="A24" s="41"/>
      <c r="B24" s="13" t="s">
        <v>89</v>
      </c>
      <c r="C24" s="13"/>
      <c r="D24" s="13"/>
      <c r="E24" s="13"/>
      <c r="F24" s="13"/>
      <c r="G24" s="60"/>
      <c r="H24" s="41"/>
      <c r="I24" s="41"/>
    </row>
    <row r="25" spans="1:9" ht="15.95" customHeight="1">
      <c r="A25" s="41"/>
      <c r="B25" s="13" t="s">
        <v>10</v>
      </c>
      <c r="C25" s="13"/>
      <c r="D25" s="13"/>
      <c r="E25" s="13"/>
      <c r="F25" s="13"/>
      <c r="G25" s="60"/>
      <c r="H25" s="41"/>
      <c r="I25" s="41"/>
    </row>
    <row r="26" spans="1:9" ht="15.95" customHeight="1">
      <c r="A26" s="41"/>
      <c r="B26" s="13"/>
      <c r="C26" s="13" t="s">
        <v>90</v>
      </c>
      <c r="D26" s="43" t="s">
        <v>12</v>
      </c>
      <c r="E26" s="67">
        <v>20</v>
      </c>
      <c r="F26" s="43" t="s">
        <v>15</v>
      </c>
      <c r="G26" s="60"/>
      <c r="H26" s="41"/>
      <c r="I26" s="41"/>
    </row>
    <row r="27" spans="1:9" ht="15.95" customHeight="1">
      <c r="A27" s="41"/>
      <c r="B27" s="13"/>
      <c r="C27" s="13"/>
      <c r="D27" s="68"/>
      <c r="E27" s="69"/>
      <c r="F27" s="68"/>
      <c r="G27" s="60"/>
      <c r="H27" s="41"/>
      <c r="I27" s="60"/>
    </row>
    <row r="28" spans="1:9" ht="15.95" customHeight="1">
      <c r="A28" s="41"/>
      <c r="B28" s="13"/>
      <c r="C28" s="13" t="s">
        <v>107</v>
      </c>
      <c r="D28" s="13" t="s">
        <v>12</v>
      </c>
      <c r="E28" s="13">
        <v>60</v>
      </c>
      <c r="F28" s="13" t="s">
        <v>108</v>
      </c>
      <c r="G28" s="60">
        <v>118</v>
      </c>
      <c r="H28" s="41" t="s">
        <v>16</v>
      </c>
      <c r="I28" s="60">
        <f>E28*G28</f>
        <v>7080</v>
      </c>
    </row>
    <row r="29" spans="1:9" ht="15.95" customHeight="1">
      <c r="A29" s="41">
        <v>3</v>
      </c>
      <c r="B29" s="13" t="s">
        <v>60</v>
      </c>
      <c r="C29" s="13"/>
      <c r="D29" s="13"/>
      <c r="E29" s="13"/>
      <c r="F29" s="13"/>
      <c r="G29" s="60"/>
      <c r="H29" s="41"/>
      <c r="I29" s="60"/>
    </row>
    <row r="30" spans="1:9" ht="15.95" customHeight="1">
      <c r="A30" s="41"/>
      <c r="B30" s="13" t="s">
        <v>91</v>
      </c>
      <c r="C30" s="13"/>
      <c r="D30" s="13"/>
      <c r="E30" s="13"/>
      <c r="F30" s="13"/>
      <c r="G30" s="60"/>
      <c r="H30" s="41"/>
      <c r="I30" s="60"/>
    </row>
    <row r="31" spans="1:9" ht="15.95" customHeight="1">
      <c r="A31" s="41"/>
      <c r="B31" s="13" t="s">
        <v>61</v>
      </c>
      <c r="C31" s="13"/>
      <c r="D31" s="13"/>
      <c r="E31" s="13"/>
      <c r="F31" s="13"/>
      <c r="G31" s="60"/>
      <c r="H31" s="41"/>
      <c r="I31" s="60"/>
    </row>
    <row r="32" spans="1:9" ht="15.95" customHeight="1">
      <c r="A32" s="41"/>
      <c r="B32" s="13"/>
      <c r="C32" s="13"/>
      <c r="D32" s="13"/>
      <c r="E32" s="13"/>
      <c r="F32" s="13"/>
      <c r="G32" s="60"/>
      <c r="H32" s="41"/>
      <c r="I32" s="60"/>
    </row>
    <row r="33" spans="1:9" ht="15.95" customHeight="1">
      <c r="A33" s="41"/>
      <c r="B33" s="13"/>
      <c r="C33" s="13" t="s">
        <v>112</v>
      </c>
      <c r="D33" s="43" t="s">
        <v>12</v>
      </c>
      <c r="E33" s="67">
        <v>90</v>
      </c>
      <c r="F33" s="43" t="s">
        <v>15</v>
      </c>
      <c r="G33" s="60"/>
      <c r="H33" s="41"/>
      <c r="I33" s="41"/>
    </row>
    <row r="34" spans="1:9" ht="15.95" customHeight="1">
      <c r="A34" s="41"/>
      <c r="B34" s="13"/>
      <c r="C34" s="13"/>
      <c r="D34" s="68"/>
      <c r="E34" s="69"/>
      <c r="F34" s="68"/>
      <c r="G34" s="60"/>
      <c r="H34" s="41"/>
      <c r="I34" s="60"/>
    </row>
    <row r="35" spans="1:9" ht="15.95" customHeight="1">
      <c r="A35" s="41"/>
      <c r="B35" s="13"/>
      <c r="C35" s="13" t="s">
        <v>113</v>
      </c>
      <c r="D35" s="13" t="s">
        <v>12</v>
      </c>
      <c r="E35" s="13">
        <v>270</v>
      </c>
      <c r="F35" s="13" t="s">
        <v>15</v>
      </c>
      <c r="G35" s="60">
        <v>213</v>
      </c>
      <c r="H35" s="41" t="s">
        <v>16</v>
      </c>
      <c r="I35" s="60">
        <f>E35*G35</f>
        <v>57510</v>
      </c>
    </row>
    <row r="36" spans="1:9" ht="15.95" customHeight="1">
      <c r="A36" s="41">
        <v>4</v>
      </c>
      <c r="B36" s="13" t="s">
        <v>92</v>
      </c>
      <c r="C36" s="13"/>
      <c r="D36" s="13"/>
      <c r="E36" s="13"/>
      <c r="F36" s="13"/>
      <c r="G36" s="60"/>
      <c r="H36" s="41"/>
      <c r="I36" s="60"/>
    </row>
    <row r="37" spans="1:9" ht="15.95" customHeight="1">
      <c r="A37" s="41"/>
      <c r="B37" s="13" t="s">
        <v>93</v>
      </c>
      <c r="C37" s="13"/>
      <c r="D37" s="13"/>
      <c r="E37" s="13"/>
      <c r="F37" s="13"/>
      <c r="G37" s="60"/>
      <c r="H37" s="41"/>
      <c r="I37" s="60"/>
    </row>
    <row r="38" spans="1:9" ht="15.95" customHeight="1">
      <c r="A38" s="41"/>
      <c r="B38" s="13"/>
      <c r="C38" s="13"/>
      <c r="D38" s="13"/>
      <c r="E38" s="13"/>
      <c r="F38" s="13"/>
      <c r="G38" s="60"/>
      <c r="H38" s="41"/>
      <c r="I38" s="60"/>
    </row>
    <row r="39" spans="1:9" ht="15.95" customHeight="1">
      <c r="A39" s="41"/>
      <c r="B39" s="13"/>
      <c r="C39" s="13" t="s">
        <v>94</v>
      </c>
      <c r="D39" s="43" t="s">
        <v>12</v>
      </c>
      <c r="E39" s="67">
        <v>15</v>
      </c>
      <c r="F39" s="43" t="s">
        <v>17</v>
      </c>
      <c r="G39" s="60"/>
      <c r="H39" s="41"/>
      <c r="I39" s="41"/>
    </row>
    <row r="40" spans="1:9" ht="15.95" customHeight="1">
      <c r="A40" s="41"/>
      <c r="B40" s="13"/>
      <c r="C40" s="13"/>
      <c r="D40" s="68"/>
      <c r="E40" s="69"/>
      <c r="F40" s="68"/>
      <c r="G40" s="60"/>
      <c r="H40" s="41"/>
      <c r="I40" s="45"/>
    </row>
    <row r="41" spans="1:9" ht="15.95" customHeight="1">
      <c r="A41" s="41"/>
      <c r="B41" s="13"/>
      <c r="C41" s="13" t="s">
        <v>106</v>
      </c>
      <c r="D41" s="13" t="s">
        <v>12</v>
      </c>
      <c r="E41" s="13">
        <v>45</v>
      </c>
      <c r="F41" s="13" t="s">
        <v>17</v>
      </c>
      <c r="G41" s="60">
        <v>54</v>
      </c>
      <c r="H41" s="41" t="s">
        <v>18</v>
      </c>
      <c r="I41" s="60">
        <f>E41*G41</f>
        <v>2430</v>
      </c>
    </row>
    <row r="42" spans="1:9" ht="15.95" customHeight="1">
      <c r="A42" s="41">
        <v>5</v>
      </c>
      <c r="B42" s="13" t="s">
        <v>95</v>
      </c>
      <c r="C42" s="13"/>
      <c r="D42" s="13"/>
      <c r="E42" s="13"/>
      <c r="F42" s="13"/>
      <c r="G42" s="60"/>
      <c r="H42" s="41"/>
      <c r="I42" s="60"/>
    </row>
    <row r="43" spans="1:9" ht="15.95" customHeight="1">
      <c r="A43" s="41"/>
      <c r="B43" s="13" t="s">
        <v>96</v>
      </c>
      <c r="C43" s="13"/>
      <c r="D43" s="13"/>
      <c r="E43" s="13"/>
      <c r="F43" s="13"/>
      <c r="G43" s="60"/>
      <c r="H43" s="41"/>
      <c r="I43" s="60"/>
    </row>
    <row r="44" spans="1:9" ht="15.95" customHeight="1">
      <c r="A44" s="41"/>
      <c r="B44" s="13"/>
      <c r="C44" s="13"/>
      <c r="D44" s="13"/>
      <c r="E44" s="13"/>
      <c r="F44" s="13"/>
      <c r="G44" s="60"/>
      <c r="H44" s="41"/>
      <c r="I44" s="60"/>
    </row>
    <row r="45" spans="1:9" ht="15.95" customHeight="1">
      <c r="A45" s="41"/>
      <c r="B45" s="13"/>
      <c r="C45" s="13" t="s">
        <v>59</v>
      </c>
      <c r="D45" s="43" t="s">
        <v>12</v>
      </c>
      <c r="E45" s="67">
        <v>2</v>
      </c>
      <c r="F45" s="43" t="s">
        <v>17</v>
      </c>
      <c r="G45" s="60"/>
      <c r="H45" s="41"/>
      <c r="I45" s="41"/>
    </row>
    <row r="46" spans="1:9" ht="15.95" customHeight="1">
      <c r="A46" s="41"/>
      <c r="B46" s="13"/>
      <c r="C46" s="13"/>
      <c r="D46" s="68"/>
      <c r="E46" s="69"/>
      <c r="F46" s="68"/>
      <c r="G46" s="60"/>
      <c r="H46" s="41"/>
      <c r="I46" s="45"/>
    </row>
    <row r="47" spans="1:9" ht="15.95" customHeight="1">
      <c r="A47" s="41"/>
      <c r="B47" s="13"/>
      <c r="C47" s="13" t="s">
        <v>105</v>
      </c>
      <c r="D47" s="13" t="s">
        <v>12</v>
      </c>
      <c r="E47" s="13">
        <v>6</v>
      </c>
      <c r="F47" s="13" t="s">
        <v>17</v>
      </c>
      <c r="G47" s="60">
        <v>80</v>
      </c>
      <c r="H47" s="41" t="s">
        <v>18</v>
      </c>
      <c r="I47" s="60">
        <f>E47*G47</f>
        <v>480</v>
      </c>
    </row>
    <row r="48" spans="1:9" ht="15.95" customHeight="1">
      <c r="A48" s="41"/>
      <c r="B48" s="13"/>
      <c r="C48" s="13"/>
      <c r="D48" s="13"/>
      <c r="E48" s="13"/>
      <c r="F48" s="13"/>
      <c r="G48" s="60"/>
      <c r="H48" s="41"/>
      <c r="I48" s="60"/>
    </row>
    <row r="49" spans="1:10" ht="15.95" customHeight="1">
      <c r="A49" s="41">
        <v>9</v>
      </c>
      <c r="B49" s="13" t="s">
        <v>97</v>
      </c>
      <c r="C49" s="13"/>
      <c r="D49" s="13"/>
      <c r="E49" s="13"/>
      <c r="F49" s="13"/>
      <c r="G49" s="60"/>
      <c r="H49" s="41"/>
      <c r="I49" s="60"/>
    </row>
    <row r="50" spans="1:10" ht="15.95" customHeight="1">
      <c r="A50" s="41"/>
      <c r="B50" s="13" t="s">
        <v>98</v>
      </c>
      <c r="C50" s="13"/>
      <c r="D50" s="13"/>
      <c r="E50" s="13"/>
      <c r="F50" s="13"/>
      <c r="G50" s="60"/>
      <c r="H50" s="41"/>
      <c r="I50" s="60"/>
    </row>
    <row r="51" spans="1:10" ht="15.95" customHeight="1">
      <c r="A51" s="41"/>
      <c r="B51" s="13"/>
      <c r="C51" s="13"/>
      <c r="D51" s="13"/>
      <c r="E51" s="13"/>
      <c r="F51" s="13"/>
      <c r="G51" s="60"/>
      <c r="H51" s="41"/>
      <c r="I51" s="60"/>
    </row>
    <row r="52" spans="1:10" ht="15.95" customHeight="1">
      <c r="A52" s="41"/>
      <c r="B52" s="13"/>
      <c r="C52" s="13" t="s">
        <v>99</v>
      </c>
      <c r="D52" s="43" t="s">
        <v>12</v>
      </c>
      <c r="E52" s="43">
        <v>9</v>
      </c>
      <c r="F52" s="43" t="s">
        <v>17</v>
      </c>
      <c r="G52" s="60"/>
      <c r="H52" s="41"/>
      <c r="I52" s="41"/>
    </row>
    <row r="53" spans="1:10" ht="15.95" customHeight="1">
      <c r="A53" s="41"/>
      <c r="B53" s="13"/>
      <c r="C53" s="13"/>
      <c r="D53" s="68"/>
      <c r="E53" s="68"/>
      <c r="F53" s="68"/>
      <c r="G53" s="60"/>
      <c r="H53" s="41"/>
      <c r="I53" s="60"/>
    </row>
    <row r="54" spans="1:10" ht="15.95" customHeight="1">
      <c r="A54" s="41"/>
      <c r="B54" s="13"/>
      <c r="C54" s="13" t="s">
        <v>109</v>
      </c>
      <c r="D54" s="68" t="s">
        <v>12</v>
      </c>
      <c r="E54" s="68">
        <v>27</v>
      </c>
      <c r="F54" s="68" t="s">
        <v>17</v>
      </c>
      <c r="G54" s="60">
        <v>74</v>
      </c>
      <c r="H54" s="41" t="s">
        <v>19</v>
      </c>
      <c r="I54" s="60">
        <f>E54*G54</f>
        <v>1998</v>
      </c>
    </row>
    <row r="55" spans="1:10" ht="15.95" customHeight="1">
      <c r="A55" s="41"/>
      <c r="B55" s="13"/>
      <c r="C55" s="13"/>
      <c r="D55" s="13"/>
      <c r="E55" s="13"/>
      <c r="F55" s="13"/>
      <c r="G55" s="60"/>
      <c r="H55" s="41"/>
      <c r="I55" s="60"/>
    </row>
    <row r="56" spans="1:10" ht="15.95" customHeight="1">
      <c r="A56" s="41">
        <v>5</v>
      </c>
      <c r="B56" s="13" t="s">
        <v>100</v>
      </c>
      <c r="C56" s="13"/>
      <c r="D56" s="13"/>
      <c r="E56" s="13"/>
      <c r="F56" s="13"/>
      <c r="G56" s="60"/>
      <c r="H56" s="41"/>
      <c r="I56" s="41"/>
    </row>
    <row r="57" spans="1:10" ht="15.95" customHeight="1">
      <c r="A57" s="41"/>
      <c r="B57" s="13" t="s">
        <v>71</v>
      </c>
      <c r="C57" s="13"/>
      <c r="D57" s="13"/>
      <c r="E57" s="13"/>
      <c r="F57" s="13"/>
      <c r="G57" s="60"/>
      <c r="H57" s="41"/>
      <c r="I57" s="41"/>
      <c r="J57" s="42"/>
    </row>
    <row r="58" spans="1:10" ht="15.95" customHeight="1">
      <c r="A58" s="41"/>
      <c r="B58" s="13"/>
      <c r="C58" s="13"/>
      <c r="D58" s="13"/>
      <c r="E58" s="13"/>
      <c r="F58" s="13"/>
      <c r="G58" s="60"/>
      <c r="H58" s="41"/>
      <c r="I58" s="41"/>
      <c r="J58" s="42"/>
    </row>
    <row r="59" spans="1:10" ht="15.95" customHeight="1">
      <c r="A59" s="41"/>
      <c r="B59" s="13"/>
      <c r="C59" s="13" t="s">
        <v>104</v>
      </c>
      <c r="D59" s="13" t="s">
        <v>12</v>
      </c>
      <c r="E59" s="13">
        <v>6</v>
      </c>
      <c r="F59" s="13" t="s">
        <v>17</v>
      </c>
      <c r="G59" s="60"/>
      <c r="H59" s="41"/>
      <c r="I59" s="41"/>
      <c r="J59" s="42"/>
    </row>
    <row r="60" spans="1:10" ht="15.95" customHeight="1">
      <c r="A60" s="41"/>
      <c r="B60" s="13"/>
      <c r="C60" s="13"/>
      <c r="D60" s="43" t="s">
        <v>12</v>
      </c>
      <c r="E60" s="44">
        <f>SUM(E59:E59)</f>
        <v>6</v>
      </c>
      <c r="F60" s="44" t="s">
        <v>17</v>
      </c>
      <c r="G60" s="45"/>
      <c r="H60" s="61"/>
      <c r="I60" s="45"/>
      <c r="J60" s="42"/>
    </row>
    <row r="61" spans="1:10" ht="15.95" customHeight="1">
      <c r="A61" s="41"/>
      <c r="B61" s="13"/>
      <c r="C61" s="13"/>
      <c r="D61" s="13"/>
      <c r="E61" s="13"/>
      <c r="F61" s="13"/>
      <c r="G61" s="60"/>
      <c r="H61" s="41"/>
      <c r="I61" s="60"/>
    </row>
    <row r="62" spans="1:10" ht="15.95" customHeight="1">
      <c r="A62" s="41"/>
      <c r="B62" s="13"/>
      <c r="C62" s="13" t="s">
        <v>110</v>
      </c>
      <c r="D62" s="13" t="s">
        <v>12</v>
      </c>
      <c r="E62" s="13">
        <v>18</v>
      </c>
      <c r="F62" s="13" t="s">
        <v>17</v>
      </c>
      <c r="G62" s="45">
        <v>72</v>
      </c>
      <c r="H62" s="61" t="s">
        <v>19</v>
      </c>
      <c r="I62" s="60">
        <f>E62*G62</f>
        <v>1296</v>
      </c>
    </row>
    <row r="63" spans="1:10" ht="15.95" customHeight="1">
      <c r="A63" s="41"/>
      <c r="B63" s="13"/>
      <c r="C63" s="13"/>
      <c r="D63" s="13"/>
      <c r="E63" s="13"/>
      <c r="F63" s="13"/>
      <c r="G63" s="60"/>
      <c r="H63" s="41"/>
      <c r="I63" s="60"/>
    </row>
    <row r="64" spans="1:10" ht="15.95" customHeight="1">
      <c r="A64" s="41">
        <v>7</v>
      </c>
      <c r="B64" s="13" t="s">
        <v>11</v>
      </c>
      <c r="C64" s="13"/>
      <c r="D64" s="13"/>
      <c r="E64" s="13"/>
      <c r="F64" s="13"/>
      <c r="G64" s="60"/>
      <c r="H64" s="41"/>
      <c r="I64" s="60"/>
    </row>
    <row r="65" spans="1:21" ht="15.95" customHeight="1">
      <c r="A65" s="41"/>
      <c r="B65" s="13" t="s">
        <v>101</v>
      </c>
      <c r="C65" s="13"/>
      <c r="D65" s="13"/>
      <c r="E65" s="13"/>
      <c r="F65" s="13"/>
      <c r="G65" s="60"/>
      <c r="H65" s="41"/>
      <c r="I65" s="60"/>
    </row>
    <row r="66" spans="1:21" ht="15.95" customHeight="1">
      <c r="A66" s="41"/>
      <c r="B66" s="13"/>
      <c r="C66" s="13"/>
      <c r="D66" s="13"/>
      <c r="E66" s="13"/>
      <c r="F66" s="13"/>
      <c r="G66" s="60"/>
      <c r="H66" s="41"/>
      <c r="I66" s="60"/>
    </row>
    <row r="67" spans="1:21" ht="15.95" customHeight="1">
      <c r="A67" s="41"/>
      <c r="B67" s="13"/>
      <c r="C67" s="13" t="s">
        <v>69</v>
      </c>
      <c r="D67" s="43" t="s">
        <v>12</v>
      </c>
      <c r="E67" s="43">
        <v>3</v>
      </c>
      <c r="F67" s="43" t="s">
        <v>17</v>
      </c>
      <c r="G67" s="60"/>
      <c r="H67" s="41"/>
      <c r="I67" s="41"/>
    </row>
    <row r="68" spans="1:21" ht="15.95" customHeight="1">
      <c r="A68" s="41"/>
      <c r="B68" s="13"/>
      <c r="C68" s="13"/>
      <c r="D68" s="13"/>
      <c r="E68" s="13"/>
      <c r="F68" s="13"/>
      <c r="G68" s="60"/>
      <c r="H68" s="41"/>
      <c r="I68" s="60"/>
    </row>
    <row r="69" spans="1:21" ht="15.95" customHeight="1">
      <c r="A69" s="41"/>
      <c r="B69" s="13"/>
      <c r="C69" s="13" t="s">
        <v>111</v>
      </c>
      <c r="D69" s="13" t="s">
        <v>12</v>
      </c>
      <c r="E69" s="13">
        <v>9</v>
      </c>
      <c r="F69" s="13" t="s">
        <v>17</v>
      </c>
      <c r="G69" s="60">
        <v>916</v>
      </c>
      <c r="H69" s="41" t="s">
        <v>19</v>
      </c>
      <c r="I69" s="60">
        <f>E69*G69</f>
        <v>8244</v>
      </c>
    </row>
    <row r="70" spans="1:21" ht="15.95" customHeight="1">
      <c r="A70" s="41">
        <v>8</v>
      </c>
      <c r="B70" s="13" t="s">
        <v>53</v>
      </c>
      <c r="C70" s="13"/>
      <c r="D70" s="13"/>
      <c r="E70" s="13"/>
      <c r="F70" s="13"/>
      <c r="G70" s="60"/>
      <c r="H70" s="41"/>
      <c r="I70" s="41"/>
    </row>
    <row r="71" spans="1:21" ht="15.95" customHeight="1">
      <c r="A71" s="13"/>
      <c r="B71" s="13" t="s">
        <v>54</v>
      </c>
      <c r="C71" s="13"/>
      <c r="D71" s="13"/>
      <c r="E71" s="13"/>
      <c r="F71" s="13"/>
      <c r="G71" s="60"/>
      <c r="H71" s="41"/>
      <c r="I71" s="41"/>
    </row>
    <row r="72" spans="1:21" ht="15.95" customHeight="1">
      <c r="A72" s="41"/>
      <c r="B72" s="13"/>
      <c r="C72" s="13"/>
      <c r="D72" s="13"/>
      <c r="E72" s="13"/>
      <c r="F72" s="13"/>
      <c r="G72" s="60"/>
      <c r="H72" s="41"/>
      <c r="I72" s="60"/>
    </row>
    <row r="73" spans="1:21" ht="15.95" customHeight="1">
      <c r="A73" s="41"/>
      <c r="B73" s="13"/>
      <c r="C73" s="13" t="s">
        <v>58</v>
      </c>
      <c r="D73" s="13" t="s">
        <v>12</v>
      </c>
      <c r="E73" s="13">
        <v>1</v>
      </c>
      <c r="F73" s="13" t="s">
        <v>17</v>
      </c>
      <c r="G73" s="60"/>
      <c r="H73" s="41"/>
      <c r="I73" s="41"/>
      <c r="K73" s="56"/>
      <c r="O73" s="38"/>
      <c r="S73" s="5"/>
    </row>
    <row r="74" spans="1:21" ht="15.95" customHeight="1">
      <c r="A74" s="41"/>
      <c r="B74" s="13"/>
      <c r="C74" s="13"/>
      <c r="D74" s="43" t="s">
        <v>12</v>
      </c>
      <c r="E74" s="43">
        <f>SUM(E73)</f>
        <v>1</v>
      </c>
      <c r="F74" s="43" t="s">
        <v>17</v>
      </c>
      <c r="G74" s="60"/>
      <c r="H74" s="41"/>
      <c r="I74" s="41"/>
      <c r="K74" s="56"/>
      <c r="O74" s="38"/>
      <c r="S74" s="5"/>
    </row>
    <row r="75" spans="1:21" ht="15.95" customHeight="1">
      <c r="A75" s="41"/>
      <c r="B75" s="13"/>
      <c r="C75" s="13"/>
      <c r="D75" s="68"/>
      <c r="E75" s="68"/>
      <c r="F75" s="68"/>
      <c r="G75" s="60"/>
      <c r="H75" s="41"/>
      <c r="I75" s="60"/>
      <c r="K75" s="56"/>
      <c r="O75" s="38"/>
      <c r="S75" s="5"/>
    </row>
    <row r="76" spans="1:21" ht="15.95" customHeight="1">
      <c r="A76" s="41"/>
      <c r="B76" s="13"/>
      <c r="C76" s="13" t="s">
        <v>69</v>
      </c>
      <c r="D76" s="68" t="s">
        <v>12</v>
      </c>
      <c r="E76" s="68">
        <v>3</v>
      </c>
      <c r="F76" s="68" t="s">
        <v>17</v>
      </c>
      <c r="G76" s="60">
        <v>2456</v>
      </c>
      <c r="H76" s="41" t="s">
        <v>20</v>
      </c>
      <c r="I76" s="60">
        <f>E76*G76</f>
        <v>7368</v>
      </c>
      <c r="K76" s="56"/>
      <c r="O76" s="38"/>
      <c r="S76" s="5"/>
    </row>
    <row r="77" spans="1:21" ht="15.95" customHeight="1">
      <c r="A77" s="41">
        <v>16</v>
      </c>
      <c r="B77" s="13" t="s">
        <v>102</v>
      </c>
      <c r="C77" s="13"/>
      <c r="D77" s="13"/>
      <c r="E77" s="13"/>
      <c r="F77" s="13"/>
      <c r="G77" s="60"/>
      <c r="H77" s="41"/>
      <c r="I77" s="60"/>
      <c r="K77" s="56"/>
      <c r="L77" s="20"/>
      <c r="M77" s="20"/>
      <c r="N77" s="20"/>
      <c r="O77" s="39"/>
      <c r="P77" s="20"/>
      <c r="Q77" s="20"/>
      <c r="R77" s="20"/>
      <c r="S77" s="40"/>
      <c r="T77" s="20"/>
      <c r="U77" s="20"/>
    </row>
    <row r="78" spans="1:21" ht="15.95" customHeight="1">
      <c r="A78" s="13"/>
      <c r="B78" s="13" t="s">
        <v>72</v>
      </c>
      <c r="C78" s="13"/>
      <c r="D78" s="13"/>
      <c r="E78" s="13"/>
      <c r="F78" s="13"/>
      <c r="G78" s="60"/>
      <c r="H78" s="41"/>
      <c r="I78" s="60"/>
      <c r="K78" s="56"/>
      <c r="L78" s="20"/>
      <c r="M78" s="20"/>
      <c r="N78" s="20"/>
      <c r="O78" s="39"/>
      <c r="P78" s="20"/>
      <c r="Q78" s="20"/>
      <c r="R78" s="20"/>
      <c r="S78" s="40"/>
      <c r="T78" s="20"/>
      <c r="U78" s="20"/>
    </row>
    <row r="79" spans="1:21" ht="15.95" customHeight="1">
      <c r="A79" s="41"/>
      <c r="B79" s="13"/>
      <c r="C79" s="13"/>
      <c r="D79" s="13"/>
      <c r="E79" s="13"/>
      <c r="F79" s="13"/>
      <c r="G79" s="60"/>
      <c r="H79" s="41"/>
      <c r="I79" s="60"/>
      <c r="K79" s="56"/>
      <c r="L79" s="20"/>
      <c r="M79" s="20"/>
      <c r="N79" s="20"/>
      <c r="O79" s="39"/>
      <c r="P79" s="20"/>
      <c r="Q79" s="20"/>
      <c r="R79" s="20"/>
      <c r="S79" s="40"/>
      <c r="T79" s="20"/>
      <c r="U79" s="20"/>
    </row>
    <row r="80" spans="1:21" ht="15.95" customHeight="1">
      <c r="A80" s="41"/>
      <c r="B80" s="13"/>
      <c r="C80" s="13" t="s">
        <v>105</v>
      </c>
      <c r="D80" s="43" t="s">
        <v>12</v>
      </c>
      <c r="E80" s="43">
        <v>6</v>
      </c>
      <c r="F80" s="43" t="s">
        <v>17</v>
      </c>
      <c r="G80" s="60"/>
      <c r="H80" s="41"/>
      <c r="I80" s="41"/>
      <c r="K80" s="56"/>
      <c r="L80" s="20"/>
      <c r="M80" s="20"/>
      <c r="N80" s="20"/>
      <c r="O80" s="39"/>
      <c r="P80" s="20"/>
      <c r="Q80" s="20"/>
      <c r="R80" s="20"/>
      <c r="S80" s="40"/>
      <c r="T80" s="20"/>
      <c r="U80" s="20"/>
    </row>
    <row r="81" spans="1:21" ht="15.95" customHeight="1">
      <c r="A81" s="41"/>
      <c r="B81" s="13"/>
      <c r="C81" s="13"/>
      <c r="D81" s="68"/>
      <c r="E81" s="68"/>
      <c r="F81" s="68"/>
      <c r="G81" s="60"/>
      <c r="H81" s="41"/>
      <c r="I81" s="60"/>
      <c r="K81" s="56"/>
      <c r="L81" s="20"/>
      <c r="M81" s="20"/>
      <c r="N81" s="20"/>
      <c r="O81" s="39"/>
      <c r="P81" s="20"/>
      <c r="Q81" s="20"/>
      <c r="R81" s="20"/>
      <c r="S81" s="40"/>
      <c r="T81" s="20"/>
      <c r="U81" s="20"/>
    </row>
    <row r="82" spans="1:21" ht="15.95" customHeight="1">
      <c r="A82" s="41"/>
      <c r="B82" s="13"/>
      <c r="C82" s="13" t="s">
        <v>110</v>
      </c>
      <c r="D82" s="68" t="s">
        <v>12</v>
      </c>
      <c r="E82" s="68">
        <v>18</v>
      </c>
      <c r="F82" s="68" t="s">
        <v>17</v>
      </c>
      <c r="G82" s="60">
        <v>3185</v>
      </c>
      <c r="H82" s="41" t="s">
        <v>19</v>
      </c>
      <c r="I82" s="60">
        <f>E82*G82</f>
        <v>57330</v>
      </c>
      <c r="K82" s="56"/>
      <c r="L82" s="20"/>
      <c r="M82" s="20"/>
      <c r="N82" s="20"/>
      <c r="O82" s="39"/>
      <c r="P82" s="20"/>
      <c r="Q82" s="20"/>
      <c r="R82" s="20"/>
      <c r="S82" s="40"/>
      <c r="T82" s="20"/>
      <c r="U82" s="20"/>
    </row>
    <row r="83" spans="1:21" ht="15.95" customHeight="1">
      <c r="A83" s="41"/>
      <c r="B83" s="13"/>
      <c r="C83" s="13"/>
      <c r="D83" s="13"/>
      <c r="E83" s="13"/>
      <c r="F83" s="13"/>
      <c r="G83" s="60"/>
      <c r="H83" s="41"/>
      <c r="I83" s="72"/>
      <c r="K83" s="56"/>
      <c r="L83" s="20"/>
      <c r="M83" s="20"/>
      <c r="N83" s="20"/>
      <c r="O83" s="39"/>
      <c r="P83" s="20"/>
      <c r="Q83" s="20"/>
      <c r="R83" s="20"/>
      <c r="S83" s="40"/>
      <c r="T83" s="20"/>
      <c r="U83" s="20"/>
    </row>
    <row r="84" spans="1:21" ht="15.95" customHeight="1">
      <c r="A84" s="41"/>
      <c r="B84" s="13"/>
      <c r="C84" s="13"/>
      <c r="D84" s="13"/>
      <c r="E84" s="13"/>
      <c r="F84" s="13"/>
      <c r="G84" s="60"/>
      <c r="H84" s="41"/>
      <c r="I84" s="60"/>
      <c r="K84" s="56"/>
      <c r="L84" s="20"/>
      <c r="M84" s="20"/>
      <c r="N84" s="20"/>
      <c r="O84" s="39"/>
      <c r="P84" s="20"/>
      <c r="Q84" s="20"/>
      <c r="R84" s="20"/>
      <c r="S84" s="40"/>
      <c r="T84" s="20"/>
      <c r="U84" s="20"/>
    </row>
    <row r="85" spans="1:21" ht="15.95" customHeight="1">
      <c r="A85" s="41"/>
      <c r="B85" s="13"/>
      <c r="C85" s="13"/>
      <c r="D85" s="13"/>
      <c r="E85" s="13"/>
      <c r="F85" s="13"/>
      <c r="G85" s="60"/>
      <c r="H85" s="41" t="s">
        <v>21</v>
      </c>
      <c r="I85" s="60">
        <f>SUM(I13:I82)</f>
        <v>189138</v>
      </c>
      <c r="K85" s="56"/>
      <c r="L85" s="20"/>
      <c r="M85" s="20"/>
      <c r="N85" s="20"/>
      <c r="O85" s="20"/>
      <c r="P85" s="20"/>
      <c r="Q85" s="31"/>
      <c r="R85" s="20"/>
      <c r="S85" s="40"/>
      <c r="T85" s="20"/>
      <c r="U85" s="20"/>
    </row>
    <row r="86" spans="1:21" ht="15.95" customHeight="1">
      <c r="A86" s="41"/>
      <c r="B86" s="13"/>
      <c r="C86" s="13"/>
      <c r="D86" s="13"/>
      <c r="E86" s="13"/>
      <c r="F86" s="13"/>
      <c r="G86" s="60"/>
      <c r="H86" s="41"/>
      <c r="I86" s="60"/>
      <c r="K86" s="56"/>
      <c r="L86" s="20"/>
      <c r="M86" s="20"/>
      <c r="N86" s="20"/>
      <c r="O86" s="20"/>
      <c r="P86" s="20"/>
      <c r="Q86" s="31"/>
      <c r="R86" s="20"/>
      <c r="S86" s="40"/>
      <c r="T86" s="20"/>
      <c r="U86" s="20"/>
    </row>
    <row r="87" spans="1:21" ht="15.95" customHeight="1">
      <c r="A87" s="41"/>
      <c r="B87" s="13"/>
      <c r="C87" s="13"/>
      <c r="D87" s="13"/>
      <c r="E87" s="13"/>
      <c r="F87" s="13"/>
      <c r="G87" s="60"/>
      <c r="H87" s="41"/>
      <c r="I87" s="60"/>
      <c r="K87" s="56"/>
      <c r="L87" s="20"/>
      <c r="M87" s="20"/>
      <c r="N87" s="20"/>
      <c r="O87" s="20"/>
      <c r="P87" s="20"/>
      <c r="Q87" s="31"/>
      <c r="R87" s="20"/>
      <c r="S87" s="40"/>
      <c r="T87" s="20"/>
      <c r="U87" s="20"/>
    </row>
    <row r="88" spans="1:21" ht="15.95" customHeight="1">
      <c r="A88" s="13"/>
      <c r="B88" s="66" t="s">
        <v>73</v>
      </c>
      <c r="C88" s="13"/>
      <c r="D88" s="13"/>
      <c r="E88" s="13"/>
      <c r="F88" s="13"/>
      <c r="G88" s="60"/>
      <c r="H88" s="41"/>
      <c r="I88" s="41"/>
      <c r="K88" s="56"/>
      <c r="L88" s="20"/>
      <c r="M88" s="20"/>
      <c r="N88" s="20"/>
      <c r="O88" s="20"/>
      <c r="P88" s="20"/>
      <c r="Q88" s="31"/>
      <c r="R88" s="20"/>
      <c r="S88" s="40"/>
      <c r="T88" s="20"/>
      <c r="U88" s="20"/>
    </row>
    <row r="89" spans="1:21" ht="15.95" customHeight="1">
      <c r="A89" s="13"/>
      <c r="B89" s="13"/>
      <c r="C89" s="13"/>
      <c r="D89" s="13"/>
      <c r="E89" s="13"/>
      <c r="F89" s="13"/>
      <c r="G89" s="60"/>
      <c r="H89" s="41"/>
      <c r="I89" s="41"/>
      <c r="K89" s="56"/>
      <c r="L89" s="20"/>
      <c r="M89" s="20"/>
      <c r="N89" s="20"/>
      <c r="O89" s="20"/>
      <c r="P89" s="20"/>
      <c r="Q89" s="31"/>
      <c r="R89" s="20"/>
      <c r="S89" s="40"/>
      <c r="T89" s="20"/>
      <c r="U89" s="20"/>
    </row>
    <row r="90" spans="1:21" ht="15.95" customHeight="1">
      <c r="A90" s="41">
        <v>1</v>
      </c>
      <c r="B90" s="13" t="s">
        <v>74</v>
      </c>
      <c r="C90" s="13"/>
      <c r="D90" s="13"/>
      <c r="E90" s="13"/>
      <c r="F90" s="13"/>
      <c r="G90" s="60"/>
      <c r="H90" s="41"/>
      <c r="I90" s="41"/>
      <c r="K90" s="56"/>
      <c r="L90" s="20"/>
      <c r="M90" s="20"/>
      <c r="N90" s="20"/>
      <c r="O90" s="20"/>
      <c r="P90" s="20"/>
      <c r="Q90" s="31"/>
      <c r="R90" s="20"/>
      <c r="S90" s="40"/>
      <c r="T90" s="20"/>
      <c r="U90" s="20"/>
    </row>
    <row r="91" spans="1:21" ht="15.95" customHeight="1">
      <c r="A91" s="41"/>
      <c r="B91" s="13" t="s">
        <v>75</v>
      </c>
      <c r="C91" s="13"/>
      <c r="D91" s="13"/>
      <c r="E91" s="13"/>
      <c r="F91" s="13"/>
      <c r="G91" s="60"/>
      <c r="H91" s="41"/>
      <c r="I91" s="41"/>
      <c r="K91" s="56"/>
      <c r="L91" s="20"/>
      <c r="M91" s="20"/>
      <c r="N91" s="20"/>
      <c r="O91" s="20"/>
      <c r="P91" s="20"/>
      <c r="Q91" s="31"/>
      <c r="R91" s="20"/>
      <c r="S91" s="40"/>
      <c r="T91" s="20"/>
      <c r="U91" s="20"/>
    </row>
    <row r="92" spans="1:21" ht="15.95" customHeight="1">
      <c r="A92" s="41"/>
      <c r="B92" s="13"/>
      <c r="C92" s="13"/>
      <c r="D92" s="13"/>
      <c r="E92" s="13"/>
      <c r="F92" s="13"/>
      <c r="G92" s="60"/>
      <c r="H92" s="41"/>
      <c r="I92" s="41"/>
      <c r="K92" s="56"/>
      <c r="L92" s="20"/>
      <c r="M92" s="20"/>
      <c r="N92" s="20"/>
      <c r="O92" s="20"/>
      <c r="P92" s="20"/>
      <c r="Q92" s="31"/>
      <c r="R92" s="20"/>
      <c r="S92" s="40"/>
      <c r="T92" s="20"/>
      <c r="U92" s="20"/>
    </row>
    <row r="93" spans="1:21" ht="15.95" customHeight="1">
      <c r="A93" s="41"/>
      <c r="B93" s="13"/>
      <c r="C93" s="13" t="s">
        <v>99</v>
      </c>
      <c r="D93" s="43" t="s">
        <v>12</v>
      </c>
      <c r="E93" s="43">
        <v>9</v>
      </c>
      <c r="F93" s="43" t="s">
        <v>17</v>
      </c>
      <c r="G93" s="60"/>
      <c r="H93" s="41"/>
      <c r="I93" s="41"/>
      <c r="K93" s="56"/>
      <c r="L93" s="20"/>
      <c r="M93" s="20"/>
      <c r="N93" s="20"/>
      <c r="O93" s="20"/>
      <c r="P93" s="20"/>
      <c r="Q93" s="31"/>
      <c r="R93" s="20"/>
      <c r="S93" s="40"/>
      <c r="T93" s="20"/>
      <c r="U93" s="20"/>
    </row>
    <row r="94" spans="1:21" ht="15.95" customHeight="1">
      <c r="A94" s="41"/>
      <c r="B94" s="13"/>
      <c r="C94" s="13"/>
      <c r="D94" s="13"/>
      <c r="E94" s="13"/>
      <c r="F94" s="13"/>
      <c r="G94" s="60"/>
      <c r="H94" s="41"/>
      <c r="I94" s="60"/>
      <c r="K94" s="56"/>
      <c r="L94" s="20"/>
      <c r="M94" s="20"/>
      <c r="N94" s="20"/>
      <c r="O94" s="20"/>
      <c r="P94" s="20"/>
      <c r="Q94" s="31"/>
      <c r="R94" s="20"/>
      <c r="S94" s="40"/>
      <c r="T94" s="20"/>
      <c r="U94" s="20"/>
    </row>
    <row r="95" spans="1:21" ht="15.95" customHeight="1">
      <c r="A95" s="41"/>
      <c r="B95" s="13"/>
      <c r="C95" s="13" t="s">
        <v>109</v>
      </c>
      <c r="D95" s="13" t="s">
        <v>12</v>
      </c>
      <c r="E95" s="13">
        <v>27</v>
      </c>
      <c r="F95" s="13" t="s">
        <v>17</v>
      </c>
      <c r="G95" s="60">
        <v>497</v>
      </c>
      <c r="H95" s="41" t="s">
        <v>19</v>
      </c>
      <c r="I95" s="60">
        <f>E95*G95</f>
        <v>13419</v>
      </c>
      <c r="K95" s="56"/>
      <c r="L95" s="20"/>
      <c r="M95" s="20"/>
      <c r="N95" s="20"/>
      <c r="O95" s="20"/>
      <c r="P95" s="20"/>
      <c r="Q95" s="31"/>
      <c r="R95" s="20"/>
      <c r="S95" s="40"/>
      <c r="T95" s="20"/>
      <c r="U95" s="20"/>
    </row>
    <row r="96" spans="1:21" ht="15.95" customHeight="1">
      <c r="A96" s="41"/>
      <c r="B96" s="13"/>
      <c r="C96" s="13"/>
      <c r="D96" s="13"/>
      <c r="E96" s="13"/>
      <c r="F96" s="13"/>
      <c r="G96" s="60"/>
      <c r="H96" s="41"/>
      <c r="I96" s="60"/>
      <c r="K96" s="56"/>
      <c r="L96" s="20"/>
      <c r="M96" s="20"/>
      <c r="N96" s="20"/>
      <c r="O96" s="20"/>
      <c r="P96" s="20"/>
      <c r="Q96" s="31"/>
      <c r="R96" s="20"/>
      <c r="S96" s="40"/>
      <c r="T96" s="20"/>
      <c r="U96" s="20"/>
    </row>
    <row r="97" spans="1:21" ht="15.95" customHeight="1">
      <c r="A97" s="41"/>
      <c r="B97" s="13"/>
      <c r="C97" s="13"/>
      <c r="D97" s="13"/>
      <c r="E97" s="13"/>
      <c r="F97" s="13"/>
      <c r="G97" s="60"/>
      <c r="H97" s="41"/>
      <c r="I97" s="60"/>
      <c r="K97" s="56"/>
      <c r="L97" s="20"/>
      <c r="M97" s="20"/>
      <c r="N97" s="20"/>
      <c r="O97" s="20"/>
      <c r="P97" s="20"/>
      <c r="Q97" s="31"/>
      <c r="R97" s="20"/>
      <c r="S97" s="40"/>
      <c r="T97" s="20"/>
      <c r="U97" s="20"/>
    </row>
    <row r="98" spans="1:21" ht="15.95" customHeight="1">
      <c r="A98" s="41">
        <v>2</v>
      </c>
      <c r="B98" s="13" t="s">
        <v>76</v>
      </c>
      <c r="C98" s="13"/>
      <c r="D98" s="13"/>
      <c r="E98" s="13"/>
      <c r="F98" s="13"/>
      <c r="G98" s="60"/>
      <c r="H98" s="41"/>
      <c r="I98" s="60"/>
      <c r="K98" s="56"/>
      <c r="L98" s="20"/>
      <c r="M98" s="20"/>
      <c r="N98" s="20"/>
      <c r="O98" s="20"/>
      <c r="P98" s="20"/>
      <c r="Q98" s="31"/>
      <c r="R98" s="20"/>
      <c r="S98" s="40"/>
      <c r="T98" s="20"/>
      <c r="U98" s="20"/>
    </row>
    <row r="99" spans="1:21" ht="15.95" customHeight="1">
      <c r="A99" s="41"/>
      <c r="B99" s="13" t="s">
        <v>77</v>
      </c>
      <c r="C99" s="13"/>
      <c r="D99" s="13"/>
      <c r="E99" s="13"/>
      <c r="F99" s="13"/>
      <c r="G99" s="60"/>
      <c r="H99" s="41"/>
      <c r="I99" s="60"/>
      <c r="K99" s="56"/>
      <c r="L99" s="20"/>
      <c r="M99" s="20"/>
      <c r="N99" s="20"/>
      <c r="O99" s="20"/>
      <c r="P99" s="20"/>
      <c r="Q99" s="31"/>
      <c r="R99" s="20"/>
      <c r="S99" s="40"/>
      <c r="T99" s="20"/>
      <c r="U99" s="20"/>
    </row>
    <row r="100" spans="1:21" ht="15.95" customHeight="1">
      <c r="A100" s="41"/>
      <c r="B100" s="13"/>
      <c r="C100" s="13"/>
      <c r="D100" s="13"/>
      <c r="E100" s="13"/>
      <c r="F100" s="13"/>
      <c r="G100" s="60"/>
      <c r="H100" s="41"/>
      <c r="I100" s="60"/>
      <c r="K100" s="56"/>
      <c r="L100" s="20"/>
      <c r="M100" s="20"/>
      <c r="N100" s="20"/>
      <c r="O100" s="20"/>
      <c r="P100" s="20"/>
      <c r="Q100" s="31"/>
      <c r="R100" s="20"/>
      <c r="S100" s="40"/>
      <c r="T100" s="20"/>
      <c r="U100" s="20"/>
    </row>
    <row r="101" spans="1:21" ht="15.95" customHeight="1">
      <c r="A101" s="41"/>
      <c r="B101" s="13"/>
      <c r="C101" s="13" t="s">
        <v>104</v>
      </c>
      <c r="D101" s="43" t="s">
        <v>12</v>
      </c>
      <c r="E101" s="43">
        <v>6</v>
      </c>
      <c r="F101" s="43" t="s">
        <v>17</v>
      </c>
      <c r="G101" s="60"/>
      <c r="H101" s="41"/>
      <c r="I101" s="41"/>
      <c r="K101" s="56"/>
      <c r="L101" s="20"/>
      <c r="M101" s="20"/>
      <c r="N101" s="20"/>
      <c r="O101" s="20"/>
      <c r="P101" s="20"/>
      <c r="Q101" s="31"/>
      <c r="R101" s="20"/>
      <c r="S101" s="40"/>
      <c r="T101" s="20"/>
      <c r="U101" s="20"/>
    </row>
    <row r="102" spans="1:21" ht="15.95" customHeight="1">
      <c r="A102" s="41"/>
      <c r="B102" s="13"/>
      <c r="C102" s="13"/>
      <c r="D102" s="68"/>
      <c r="E102" s="68"/>
      <c r="F102" s="68"/>
      <c r="G102" s="60"/>
      <c r="H102" s="41"/>
      <c r="I102" s="60"/>
      <c r="K102" s="56"/>
      <c r="L102" s="20"/>
      <c r="M102" s="20"/>
      <c r="N102" s="20"/>
      <c r="O102" s="20"/>
      <c r="P102" s="20"/>
      <c r="Q102" s="31"/>
      <c r="R102" s="20"/>
      <c r="S102" s="40"/>
      <c r="T102" s="20"/>
      <c r="U102" s="20"/>
    </row>
    <row r="103" spans="1:21" ht="15.95" customHeight="1">
      <c r="A103" s="41"/>
      <c r="B103" s="13"/>
      <c r="C103" s="13" t="s">
        <v>110</v>
      </c>
      <c r="D103" s="13" t="s">
        <v>12</v>
      </c>
      <c r="E103" s="13">
        <v>18</v>
      </c>
      <c r="F103" s="13" t="s">
        <v>17</v>
      </c>
      <c r="G103" s="60">
        <v>72</v>
      </c>
      <c r="H103" s="41" t="s">
        <v>19</v>
      </c>
      <c r="I103" s="60">
        <f>E103*G103</f>
        <v>1296</v>
      </c>
      <c r="K103" s="56"/>
      <c r="L103" s="20"/>
      <c r="M103" s="20"/>
      <c r="N103" s="20"/>
      <c r="O103" s="20"/>
      <c r="P103" s="20"/>
      <c r="Q103" s="31"/>
      <c r="R103" s="20"/>
      <c r="S103" s="40"/>
      <c r="T103" s="20"/>
      <c r="U103" s="20"/>
    </row>
    <row r="104" spans="1:21" ht="15.95" customHeight="1">
      <c r="A104" s="41">
        <v>3</v>
      </c>
      <c r="B104" s="13" t="s">
        <v>78</v>
      </c>
      <c r="C104" s="13"/>
      <c r="D104" s="13"/>
      <c r="E104" s="13"/>
      <c r="F104" s="13"/>
      <c r="G104" s="60"/>
      <c r="H104" s="41"/>
      <c r="I104" s="60"/>
      <c r="K104" s="56"/>
      <c r="L104" s="20"/>
      <c r="M104" s="20"/>
      <c r="N104" s="20"/>
      <c r="O104" s="20"/>
      <c r="P104" s="20"/>
      <c r="Q104" s="31"/>
      <c r="R104" s="20"/>
      <c r="S104" s="40"/>
      <c r="T104" s="20"/>
      <c r="U104" s="20"/>
    </row>
    <row r="105" spans="1:21" ht="15.95" customHeight="1">
      <c r="A105" s="41"/>
      <c r="B105" s="13" t="s">
        <v>79</v>
      </c>
      <c r="C105" s="13"/>
      <c r="D105" s="13"/>
      <c r="E105" s="13"/>
      <c r="F105" s="13"/>
      <c r="G105" s="60"/>
      <c r="H105" s="41"/>
      <c r="I105" s="60"/>
      <c r="K105" s="56"/>
      <c r="L105" s="20"/>
      <c r="M105" s="20"/>
      <c r="N105" s="20"/>
      <c r="O105" s="20"/>
      <c r="P105" s="20"/>
      <c r="Q105" s="31"/>
      <c r="R105" s="20"/>
      <c r="S105" s="40"/>
      <c r="T105" s="20"/>
      <c r="U105" s="20"/>
    </row>
    <row r="106" spans="1:21" ht="15.95" customHeight="1">
      <c r="A106" s="41"/>
      <c r="B106" s="13"/>
      <c r="C106" s="13"/>
      <c r="D106" s="13"/>
      <c r="E106" s="13"/>
      <c r="F106" s="13"/>
      <c r="G106" s="60"/>
      <c r="H106" s="41"/>
      <c r="I106" s="60"/>
      <c r="K106" s="56"/>
      <c r="L106" s="20"/>
      <c r="M106" s="20"/>
      <c r="N106" s="20"/>
      <c r="O106" s="20"/>
      <c r="P106" s="20"/>
      <c r="Q106" s="31"/>
      <c r="R106" s="20"/>
      <c r="S106" s="40"/>
      <c r="T106" s="20"/>
      <c r="U106" s="20"/>
    </row>
    <row r="107" spans="1:21" ht="15.95" customHeight="1">
      <c r="A107" s="41"/>
      <c r="B107" s="13"/>
      <c r="C107" s="13" t="s">
        <v>104</v>
      </c>
      <c r="D107" s="43" t="s">
        <v>12</v>
      </c>
      <c r="E107" s="43">
        <v>6</v>
      </c>
      <c r="F107" s="43" t="s">
        <v>17</v>
      </c>
      <c r="G107" s="60"/>
      <c r="H107" s="41"/>
      <c r="I107" s="41"/>
      <c r="K107" s="56"/>
      <c r="L107" s="20"/>
      <c r="M107" s="20"/>
      <c r="N107" s="20"/>
      <c r="O107" s="20"/>
      <c r="P107" s="20"/>
      <c r="Q107" s="31"/>
      <c r="R107" s="20"/>
      <c r="S107" s="40"/>
      <c r="T107" s="20"/>
      <c r="U107" s="20"/>
    </row>
    <row r="108" spans="1:21" ht="15.95" customHeight="1">
      <c r="A108" s="41"/>
      <c r="B108" s="13"/>
      <c r="C108" s="13"/>
      <c r="D108" s="68"/>
      <c r="E108" s="68"/>
      <c r="F108" s="68"/>
      <c r="G108" s="60"/>
      <c r="H108" s="41"/>
      <c r="I108" s="60"/>
      <c r="K108" s="56"/>
      <c r="L108" s="20"/>
      <c r="M108" s="20"/>
      <c r="N108" s="20"/>
      <c r="O108" s="20"/>
      <c r="P108" s="20"/>
      <c r="Q108" s="31"/>
      <c r="R108" s="20"/>
      <c r="S108" s="40"/>
      <c r="T108" s="20"/>
      <c r="U108" s="20"/>
    </row>
    <row r="109" spans="1:21" ht="15.95" customHeight="1">
      <c r="A109" s="41"/>
      <c r="B109" s="13"/>
      <c r="C109" s="13" t="s">
        <v>110</v>
      </c>
      <c r="D109" s="13" t="s">
        <v>12</v>
      </c>
      <c r="E109" s="13">
        <v>18</v>
      </c>
      <c r="F109" s="13" t="s">
        <v>17</v>
      </c>
      <c r="G109" s="60">
        <v>153</v>
      </c>
      <c r="H109" s="41" t="s">
        <v>19</v>
      </c>
      <c r="I109" s="60">
        <f>E109*G109</f>
        <v>2754</v>
      </c>
      <c r="K109" s="56"/>
      <c r="L109" s="20"/>
      <c r="M109" s="20"/>
      <c r="N109" s="20"/>
      <c r="O109" s="20"/>
      <c r="P109" s="20"/>
      <c r="Q109" s="31"/>
      <c r="R109" s="20"/>
      <c r="S109" s="40"/>
      <c r="T109" s="20"/>
      <c r="U109" s="20"/>
    </row>
    <row r="110" spans="1:21" ht="15.95" customHeight="1">
      <c r="A110" s="41">
        <v>4</v>
      </c>
      <c r="B110" s="13" t="s">
        <v>80</v>
      </c>
      <c r="C110" s="13"/>
      <c r="D110" s="13"/>
      <c r="E110" s="13"/>
      <c r="F110" s="13"/>
      <c r="G110" s="60"/>
      <c r="H110" s="41"/>
      <c r="I110" s="60"/>
      <c r="K110" s="56"/>
      <c r="L110" s="20"/>
      <c r="M110" s="20"/>
      <c r="N110" s="20"/>
      <c r="O110" s="20"/>
      <c r="P110" s="20"/>
      <c r="Q110" s="31"/>
      <c r="R110" s="20"/>
      <c r="S110" s="40"/>
      <c r="T110" s="20"/>
      <c r="U110" s="20"/>
    </row>
    <row r="111" spans="1:21" ht="15.95" customHeight="1">
      <c r="A111" s="13"/>
      <c r="B111" s="13"/>
      <c r="C111" s="13"/>
      <c r="D111" s="13"/>
      <c r="E111" s="13"/>
      <c r="F111" s="13"/>
      <c r="G111" s="60"/>
      <c r="H111" s="41"/>
      <c r="I111" s="60"/>
      <c r="K111" s="56"/>
      <c r="L111" s="20"/>
      <c r="M111" s="20"/>
      <c r="N111" s="20"/>
      <c r="O111" s="20"/>
      <c r="P111" s="20"/>
      <c r="Q111" s="31"/>
      <c r="R111" s="20"/>
      <c r="S111" s="40"/>
      <c r="T111" s="20"/>
      <c r="U111" s="20"/>
    </row>
    <row r="112" spans="1:21" ht="15.95" customHeight="1">
      <c r="A112" s="13"/>
      <c r="B112" s="13"/>
      <c r="C112" s="13" t="s">
        <v>104</v>
      </c>
      <c r="D112" s="43" t="s">
        <v>12</v>
      </c>
      <c r="E112" s="43">
        <v>6</v>
      </c>
      <c r="F112" s="43" t="s">
        <v>17</v>
      </c>
      <c r="G112" s="60"/>
      <c r="H112" s="41"/>
      <c r="I112" s="41"/>
      <c r="K112" s="56"/>
      <c r="L112" s="20"/>
      <c r="M112" s="20"/>
      <c r="N112" s="20"/>
      <c r="O112" s="20"/>
      <c r="P112" s="20"/>
      <c r="Q112" s="31"/>
      <c r="R112" s="20"/>
      <c r="S112" s="40"/>
      <c r="T112" s="20"/>
      <c r="U112" s="20"/>
    </row>
    <row r="113" spans="1:21" ht="15.95" customHeight="1">
      <c r="A113" s="13"/>
      <c r="B113" s="13"/>
      <c r="C113" s="13"/>
      <c r="D113" s="13"/>
      <c r="E113" s="13"/>
      <c r="F113" s="13"/>
      <c r="G113" s="60"/>
      <c r="H113" s="41"/>
      <c r="I113" s="60"/>
      <c r="K113" s="56"/>
      <c r="L113" s="20"/>
      <c r="M113" s="20"/>
      <c r="N113" s="20"/>
      <c r="O113" s="20"/>
      <c r="P113" s="20"/>
      <c r="Q113" s="31"/>
      <c r="R113" s="20"/>
      <c r="S113" s="40"/>
      <c r="T113" s="20"/>
      <c r="U113" s="20"/>
    </row>
    <row r="114" spans="1:21" ht="15.95" customHeight="1">
      <c r="A114" s="13"/>
      <c r="B114" s="13"/>
      <c r="C114" s="13" t="s">
        <v>110</v>
      </c>
      <c r="D114" s="13" t="s">
        <v>12</v>
      </c>
      <c r="E114" s="13">
        <v>18</v>
      </c>
      <c r="F114" s="13" t="s">
        <v>17</v>
      </c>
      <c r="G114" s="60">
        <v>199</v>
      </c>
      <c r="H114" s="41" t="s">
        <v>19</v>
      </c>
      <c r="I114" s="60">
        <f>E114*G114</f>
        <v>3582</v>
      </c>
      <c r="K114" s="56"/>
      <c r="L114" s="20"/>
      <c r="M114" s="20"/>
      <c r="N114" s="20"/>
      <c r="O114" s="20"/>
      <c r="P114" s="20"/>
      <c r="Q114" s="31"/>
      <c r="R114" s="20"/>
      <c r="S114" s="40"/>
      <c r="T114" s="20"/>
      <c r="U114" s="20"/>
    </row>
    <row r="115" spans="1:21" ht="15.95" customHeight="1">
      <c r="A115" s="13"/>
      <c r="B115" s="13"/>
      <c r="C115" s="13"/>
      <c r="D115" s="13"/>
      <c r="E115" s="13"/>
      <c r="F115" s="13"/>
      <c r="G115" s="60"/>
      <c r="H115" s="41"/>
      <c r="I115" s="73"/>
      <c r="K115" s="56"/>
      <c r="L115" s="20"/>
      <c r="M115" s="20"/>
      <c r="N115" s="20"/>
      <c r="O115" s="20"/>
      <c r="P115" s="20"/>
      <c r="Q115" s="31"/>
      <c r="R115" s="20"/>
      <c r="S115" s="40"/>
      <c r="T115" s="20"/>
      <c r="U115" s="20"/>
    </row>
    <row r="116" spans="1:21" ht="15.95" customHeight="1">
      <c r="A116" s="13"/>
      <c r="B116" s="13"/>
      <c r="C116" s="13"/>
      <c r="D116" s="13"/>
      <c r="E116" s="13"/>
      <c r="F116" s="13"/>
      <c r="G116" s="13"/>
      <c r="H116" s="13"/>
      <c r="I116" s="42"/>
      <c r="K116" s="56"/>
      <c r="L116" s="20"/>
      <c r="M116" s="20"/>
      <c r="N116" s="20"/>
      <c r="O116" s="20"/>
      <c r="P116" s="20"/>
      <c r="Q116" s="31"/>
      <c r="R116" s="20"/>
      <c r="S116" s="40"/>
      <c r="T116" s="20"/>
      <c r="U116" s="20"/>
    </row>
    <row r="117" spans="1:21" ht="15.95" customHeight="1">
      <c r="A117" s="13"/>
      <c r="B117" s="13"/>
      <c r="C117" s="13"/>
      <c r="D117" s="13"/>
      <c r="E117" s="13"/>
      <c r="F117" s="13"/>
      <c r="G117" s="89" t="s">
        <v>81</v>
      </c>
      <c r="H117" s="89"/>
      <c r="I117" s="60">
        <f>SUM(I94:I115)</f>
        <v>21051</v>
      </c>
      <c r="K117" s="56"/>
      <c r="L117" s="20"/>
      <c r="M117" s="20"/>
      <c r="N117" s="20"/>
      <c r="O117" s="20"/>
      <c r="P117" s="20"/>
      <c r="Q117" s="31"/>
      <c r="R117" s="20"/>
      <c r="S117" s="40"/>
      <c r="T117" s="20"/>
      <c r="U117" s="20"/>
    </row>
    <row r="118" spans="1:21" ht="15.95" customHeight="1">
      <c r="A118" s="41"/>
      <c r="B118" s="13"/>
      <c r="C118" s="13"/>
      <c r="D118" s="13"/>
      <c r="E118" s="13"/>
      <c r="F118" s="13"/>
      <c r="G118" s="13"/>
      <c r="H118" s="13"/>
      <c r="I118" s="60"/>
      <c r="K118" s="56"/>
      <c r="L118" s="20"/>
      <c r="M118" s="20"/>
      <c r="N118" s="20"/>
      <c r="O118" s="20"/>
      <c r="P118" s="20"/>
      <c r="Q118" s="31"/>
      <c r="R118" s="20"/>
      <c r="S118" s="40"/>
      <c r="T118" s="20"/>
      <c r="U118" s="20"/>
    </row>
    <row r="119" spans="1:21" ht="15.95" customHeight="1">
      <c r="A119" s="41"/>
      <c r="B119" s="13"/>
      <c r="C119" s="13"/>
      <c r="D119" s="13"/>
      <c r="E119" s="13"/>
      <c r="F119" s="13"/>
      <c r="G119" s="89" t="s">
        <v>82</v>
      </c>
      <c r="H119" s="89"/>
      <c r="I119" s="60">
        <f>I85</f>
        <v>189138</v>
      </c>
      <c r="K119" s="56"/>
      <c r="L119" s="20"/>
      <c r="M119" s="20"/>
      <c r="N119" s="20"/>
      <c r="O119" s="20"/>
      <c r="P119" s="20"/>
      <c r="Q119" s="31"/>
      <c r="R119" s="20"/>
      <c r="S119" s="40"/>
      <c r="T119" s="20"/>
      <c r="U119" s="20"/>
    </row>
    <row r="120" spans="1:21" ht="15.95" customHeight="1">
      <c r="A120" s="41"/>
      <c r="B120" s="13"/>
      <c r="C120" s="13"/>
      <c r="D120" s="13"/>
      <c r="E120" s="13"/>
      <c r="F120" s="13"/>
      <c r="G120" s="13"/>
      <c r="H120" s="13"/>
      <c r="I120" s="72"/>
      <c r="K120" s="56"/>
      <c r="L120" s="20"/>
      <c r="M120" s="20"/>
      <c r="N120" s="20"/>
      <c r="O120" s="20"/>
      <c r="P120" s="20"/>
      <c r="Q120" s="31"/>
      <c r="R120" s="20"/>
      <c r="S120" s="40"/>
      <c r="T120" s="20"/>
      <c r="U120" s="20"/>
    </row>
    <row r="121" spans="1:21" ht="15.95" customHeight="1">
      <c r="A121" s="41"/>
      <c r="B121" s="13"/>
      <c r="C121" s="13"/>
      <c r="D121" s="13"/>
      <c r="E121" s="13"/>
      <c r="F121" s="13"/>
      <c r="G121" s="13"/>
      <c r="H121" s="13"/>
      <c r="I121" s="41"/>
      <c r="K121" s="56"/>
      <c r="L121" s="20"/>
      <c r="M121" s="20"/>
      <c r="N121" s="20"/>
      <c r="O121" s="20"/>
      <c r="P121" s="20"/>
      <c r="Q121" s="31"/>
      <c r="R121" s="20"/>
      <c r="S121" s="40"/>
      <c r="T121" s="20"/>
      <c r="U121" s="20"/>
    </row>
    <row r="122" spans="1:21" ht="15.95" customHeight="1">
      <c r="A122" s="41"/>
      <c r="B122" s="13"/>
      <c r="C122" s="13"/>
      <c r="D122" s="13"/>
      <c r="E122" s="13"/>
      <c r="F122" s="13"/>
      <c r="G122" s="89" t="s">
        <v>83</v>
      </c>
      <c r="H122" s="89"/>
      <c r="I122" s="60">
        <f>I117+I119</f>
        <v>210189</v>
      </c>
      <c r="K122" s="56"/>
      <c r="L122" s="20"/>
      <c r="M122" s="20"/>
      <c r="N122" s="20"/>
      <c r="O122" s="20"/>
      <c r="P122" s="20"/>
      <c r="Q122" s="31"/>
      <c r="R122" s="20"/>
      <c r="S122" s="40"/>
      <c r="T122" s="20"/>
      <c r="U122" s="20"/>
    </row>
    <row r="123" spans="1:21" ht="15.95" customHeight="1">
      <c r="A123" s="41"/>
      <c r="B123" s="13"/>
      <c r="C123" s="13"/>
      <c r="D123" s="13"/>
      <c r="E123" s="13"/>
      <c r="F123" s="13"/>
      <c r="G123" s="41"/>
      <c r="H123" s="41"/>
      <c r="I123" s="60"/>
      <c r="K123" s="56"/>
      <c r="L123" s="20"/>
      <c r="M123" s="20"/>
      <c r="N123" s="20"/>
      <c r="O123" s="20"/>
      <c r="P123" s="20"/>
      <c r="Q123" s="31"/>
      <c r="R123" s="20"/>
      <c r="S123" s="40"/>
      <c r="T123" s="20"/>
      <c r="U123" s="20"/>
    </row>
    <row r="124" spans="1:21" ht="15.95" customHeight="1">
      <c r="A124" s="41"/>
      <c r="B124" s="13"/>
      <c r="C124" s="13"/>
      <c r="D124" s="13"/>
      <c r="E124" s="13"/>
      <c r="F124" s="13"/>
      <c r="G124" s="41"/>
      <c r="H124" s="41"/>
      <c r="I124" s="60"/>
      <c r="K124" s="56"/>
      <c r="L124" s="20"/>
      <c r="M124" s="20"/>
      <c r="N124" s="20"/>
      <c r="O124" s="20"/>
      <c r="P124" s="20"/>
      <c r="Q124" s="31"/>
      <c r="R124" s="20"/>
      <c r="S124" s="40"/>
      <c r="T124" s="20"/>
      <c r="U124" s="20"/>
    </row>
    <row r="125" spans="1:21" ht="15.95" customHeight="1">
      <c r="A125" s="13"/>
      <c r="B125" s="13"/>
      <c r="C125" s="13"/>
      <c r="D125" s="13"/>
      <c r="E125" s="13"/>
      <c r="F125" s="13"/>
      <c r="G125" s="13"/>
      <c r="H125" s="13"/>
      <c r="I125" s="13"/>
    </row>
    <row r="126" spans="1:21" ht="47.25" customHeight="1">
      <c r="A126" s="13"/>
      <c r="B126" s="64" t="s">
        <v>30</v>
      </c>
      <c r="C126" s="18"/>
      <c r="D126" s="18"/>
      <c r="E126" s="90" t="s">
        <v>55</v>
      </c>
      <c r="F126" s="90"/>
      <c r="G126" s="90"/>
      <c r="H126" s="90"/>
      <c r="I126" s="74"/>
    </row>
  </sheetData>
  <mergeCells count="8">
    <mergeCell ref="G122:H122"/>
    <mergeCell ref="E126:H126"/>
    <mergeCell ref="A1:I1"/>
    <mergeCell ref="C3:I3"/>
    <mergeCell ref="B4:C4"/>
    <mergeCell ref="D4:F4"/>
    <mergeCell ref="G117:H117"/>
    <mergeCell ref="G119:H119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31"/>
  <sheetViews>
    <sheetView topLeftCell="B1" workbookViewId="0">
      <selection activeCell="C14" sqref="C14"/>
    </sheetView>
  </sheetViews>
  <sheetFormatPr defaultRowHeight="15"/>
  <cols>
    <col min="1" max="1" width="29.5703125" hidden="1" customWidth="1"/>
    <col min="2" max="2" width="18.7109375" customWidth="1"/>
    <col min="3" max="3" width="71.5703125" customWidth="1"/>
  </cols>
  <sheetData>
    <row r="1" spans="1:9" ht="23.25">
      <c r="A1" s="95" t="s">
        <v>34</v>
      </c>
      <c r="B1" s="95"/>
      <c r="C1" s="95"/>
    </row>
    <row r="2" spans="1:9" ht="23.25">
      <c r="A2" s="17"/>
      <c r="B2" s="17"/>
      <c r="C2" s="17"/>
    </row>
    <row r="3" spans="1:9" ht="23.25">
      <c r="A3" s="17"/>
      <c r="B3" s="12" t="s">
        <v>35</v>
      </c>
      <c r="C3" s="12" t="s">
        <v>41</v>
      </c>
    </row>
    <row r="4" spans="1:9">
      <c r="B4" s="13"/>
      <c r="C4" s="13" t="s">
        <v>42</v>
      </c>
    </row>
    <row r="5" spans="1:9">
      <c r="B5" s="13"/>
      <c r="C5" s="13" t="s">
        <v>43</v>
      </c>
    </row>
    <row r="6" spans="1:9">
      <c r="B6" s="13"/>
      <c r="C6" s="13"/>
    </row>
    <row r="7" spans="1:9">
      <c r="B7" s="13" t="s">
        <v>36</v>
      </c>
      <c r="C7" s="13" t="s">
        <v>44</v>
      </c>
    </row>
    <row r="8" spans="1:9">
      <c r="B8" s="13"/>
      <c r="C8" s="13" t="s">
        <v>45</v>
      </c>
    </row>
    <row r="9" spans="1:9">
      <c r="B9" s="13"/>
      <c r="C9" s="13" t="s">
        <v>46</v>
      </c>
    </row>
    <row r="10" spans="1:9">
      <c r="B10" s="13"/>
      <c r="C10" s="13"/>
    </row>
    <row r="11" spans="1:9">
      <c r="B11" s="13" t="s">
        <v>47</v>
      </c>
      <c r="C11" s="13" t="s">
        <v>114</v>
      </c>
    </row>
    <row r="12" spans="1:9">
      <c r="B12" s="13"/>
      <c r="C12" s="13"/>
    </row>
    <row r="13" spans="1:9">
      <c r="B13" s="13"/>
      <c r="C13" s="13"/>
    </row>
    <row r="14" spans="1:9" ht="59.25" customHeight="1">
      <c r="B14" s="14" t="s">
        <v>37</v>
      </c>
      <c r="C14" s="57" t="s">
        <v>116</v>
      </c>
      <c r="D14" s="57"/>
      <c r="E14" s="57"/>
      <c r="F14" s="57"/>
      <c r="G14" s="57"/>
      <c r="H14" s="57"/>
      <c r="I14" s="57"/>
    </row>
    <row r="15" spans="1:9">
      <c r="B15" s="13"/>
      <c r="C15" s="30"/>
      <c r="D15" s="30"/>
      <c r="E15" s="30"/>
    </row>
    <row r="16" spans="1:9">
      <c r="B16" s="13"/>
      <c r="C16" s="13"/>
    </row>
    <row r="17" spans="2:3">
      <c r="B17" s="13"/>
      <c r="C17" s="13"/>
    </row>
    <row r="18" spans="2:3" ht="19.5" customHeight="1">
      <c r="B18" s="15"/>
      <c r="C18" s="16" t="s">
        <v>38</v>
      </c>
    </row>
    <row r="19" spans="2:3">
      <c r="B19" s="96" t="s">
        <v>48</v>
      </c>
      <c r="C19" s="96"/>
    </row>
    <row r="20" spans="2:3">
      <c r="B20" s="96" t="s">
        <v>39</v>
      </c>
      <c r="C20" s="96"/>
    </row>
    <row r="21" spans="2:3">
      <c r="B21" s="96" t="s">
        <v>40</v>
      </c>
      <c r="C21" s="96"/>
    </row>
    <row r="24" spans="2:3">
      <c r="C24" s="18" t="s">
        <v>115</v>
      </c>
    </row>
    <row r="29" spans="2:3">
      <c r="B29" s="63" t="s">
        <v>30</v>
      </c>
      <c r="C29" s="63" t="s">
        <v>49</v>
      </c>
    </row>
    <row r="30" spans="2:3">
      <c r="B30" s="63"/>
      <c r="C30" s="63" t="s">
        <v>50</v>
      </c>
    </row>
    <row r="31" spans="2:3">
      <c r="B31" s="63"/>
      <c r="C31" s="63" t="s">
        <v>51</v>
      </c>
    </row>
  </sheetData>
  <mergeCells count="4">
    <mergeCell ref="A1:C1"/>
    <mergeCell ref="B19:C19"/>
    <mergeCell ref="B20:C20"/>
    <mergeCell ref="B21:C21"/>
  </mergeCells>
  <pageMargins left="0.7" right="0.2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Sheet1</vt:lpstr>
      <vt:lpstr>Sheet3</vt:lpstr>
      <vt:lpstr>Sheet5</vt:lpstr>
      <vt:lpstr>Sheet1 (2)</vt:lpstr>
      <vt:lpstr>Sheet6</vt:lpstr>
      <vt:lpstr>Sheet1!Print_Titles</vt:lpstr>
      <vt:lpstr>'Sheet1 (2)'!Print_Titles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2016-02-03T07:08:39Z</cp:lastPrinted>
  <dcterms:created xsi:type="dcterms:W3CDTF">2015-06-01T17:48:52Z</dcterms:created>
  <dcterms:modified xsi:type="dcterms:W3CDTF">2016-02-11T14:32:39Z</dcterms:modified>
</cp:coreProperties>
</file>