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Sheet1!$6:$6</definedName>
  </definedNames>
  <calcPr calcId="124519"/>
</workbook>
</file>

<file path=xl/calcChain.xml><?xml version="1.0" encoding="utf-8"?>
<calcChain xmlns="http://schemas.openxmlformats.org/spreadsheetml/2006/main">
  <c r="K24" i="2"/>
  <c r="E23"/>
  <c r="D15"/>
  <c r="D14"/>
  <c r="I13" i="1" l="1"/>
  <c r="I67"/>
  <c r="I57" l="1"/>
  <c r="I52"/>
  <c r="I48"/>
  <c r="I43"/>
  <c r="I62" l="1"/>
  <c r="I38"/>
  <c r="I33" l="1"/>
  <c r="I28"/>
  <c r="I23"/>
  <c r="C23" i="2"/>
  <c r="I99" i="1"/>
  <c r="E16" i="3" s="1"/>
  <c r="E19" s="1"/>
  <c r="I18" i="1"/>
  <c r="I70"/>
  <c r="E9" i="3" s="1"/>
  <c r="D23" i="2" l="1"/>
  <c r="I101" i="1"/>
  <c r="I104" s="1"/>
  <c r="E12" i="3"/>
  <c r="E22" s="1"/>
</calcChain>
</file>

<file path=xl/sharedStrings.xml><?xml version="1.0" encoding="utf-8"?>
<sst xmlns="http://schemas.openxmlformats.org/spreadsheetml/2006/main" count="171" uniqueCount="116">
  <si>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</si>
  <si>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</si>
  <si>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</si>
  <si>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</si>
  <si>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</si>
  <si>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</si>
  <si>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</si>
  <si>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</si>
  <si>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</si>
  <si>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</si>
  <si>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</si>
  <si>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one way SP 5 amp switch flush type (A flush </t>
  </si>
  <si>
    <t>switches (SINO: 219/P-33)</t>
  </si>
  <si>
    <t xml:space="preserve">Providing and fixing    Brass pendant lamp  holder (B) ceiling Roase </t>
  </si>
  <si>
    <t xml:space="preserve"> (SINO: 228/P-33)</t>
  </si>
  <si>
    <t>Providing and fixing three pin 5amps plug and sockets A flush type</t>
  </si>
  <si>
    <t>switch (SINO: 224/P-33)</t>
  </si>
  <si>
    <t xml:space="preserve">Providing and fixing cercuit breacker 6,10,15,20,30,40,50 &amp; 63 amps </t>
  </si>
  <si>
    <t>(TB-55) on prepared board as required. (SINO: 203, /Page No: 31)</t>
  </si>
  <si>
    <t xml:space="preserve">Providin and fixing Brass ceiling fan 48" (good quality 5.Fan </t>
  </si>
  <si>
    <t>(SINO: 234,Page No: 34)</t>
  </si>
  <si>
    <t>PART  (B) Non -Schedule Items)</t>
  </si>
  <si>
    <t xml:space="preserve">Construction of Reconstruction &amp; Rehabilitation of Integrated </t>
  </si>
  <si>
    <t>Elementary/ Secondary School of District Shaheed Benazirabad</t>
  </si>
  <si>
    <t>2013-14 Programme GGHS Bandhi Taluka Daur (Electric Work)</t>
  </si>
  <si>
    <t>=</t>
  </si>
  <si>
    <t>Points</t>
  </si>
  <si>
    <t>P.Point</t>
  </si>
  <si>
    <t>20mm(3/4") channel patti on surface require(SINO: 130/P-15)</t>
  </si>
  <si>
    <t>P.points</t>
  </si>
  <si>
    <t>Providing and laying (Main or Sub-Main) PVC insulated with size</t>
  </si>
  <si>
    <t xml:space="preserve">(2-7/.029)        copper      conductor      in    3/4"    dia  as required) </t>
  </si>
  <si>
    <t>Meter</t>
  </si>
  <si>
    <t>P.Meter</t>
  </si>
  <si>
    <t>switches (SINO: 222/P-33)</t>
  </si>
  <si>
    <t xml:space="preserve">Providing and fixing two pin   SP 5 amp  plug and socket  (A flush </t>
  </si>
  <si>
    <t>Nos</t>
  </si>
  <si>
    <t>P.Nos</t>
  </si>
  <si>
    <t>P.No</t>
  </si>
  <si>
    <t xml:space="preserve">Providin and fixing Baklite ceiling Rose with  No terminals  </t>
  </si>
  <si>
    <t xml:space="preserve"> (SINO: 228,P-33)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</si>
  <si>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</si>
  <si>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</si>
  <si>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</si>
  <si>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</si>
  <si>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</si>
  <si>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</si>
  <si>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</si>
  <si>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</si>
  <si>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</si>
  <si>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Main Building</t>
  </si>
  <si>
    <t>Electrification</t>
  </si>
  <si>
    <t>Total</t>
  </si>
  <si>
    <t>Assistant Engineer
 Electrical Education Works 
Shaheed Benazirabad Region</t>
  </si>
  <si>
    <t>Sub-Engineer</t>
  </si>
  <si>
    <t>SUMMARY  OF COST</t>
  </si>
  <si>
    <t>PART  (A) ELECTRICAL WORK</t>
  </si>
  <si>
    <t>Cost of  Schedule Item</t>
  </si>
  <si>
    <t>Rs:</t>
  </si>
  <si>
    <t xml:space="preserve">                                                 Total Part (A ) </t>
  </si>
  <si>
    <t>Cost of Non Schedule Item</t>
  </si>
  <si>
    <t>PART  (B) NON SCHEDULE ITEM</t>
  </si>
  <si>
    <t xml:space="preserve">                                               Total Part (B)</t>
  </si>
  <si>
    <t xml:space="preserve">                                Total (A+B)</t>
  </si>
  <si>
    <t xml:space="preserve">                                                     Say</t>
  </si>
  <si>
    <t>471580.00x100   =</t>
  </si>
  <si>
    <t>43.99% Saving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</si>
  <si>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</si>
  <si>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</si>
  <si>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</si>
  <si>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</si>
  <si>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</si>
  <si>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</si>
  <si>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</si>
  <si>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</si>
  <si>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</si>
  <si>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</si>
  <si>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</si>
  <si>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</si>
  <si>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</si>
  <si>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</si>
  <si>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</si>
  <si>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Construction of Reconstruction &amp; Rehabilitation of Integrated elementary  / Secondary   Schools   of   District    Shaheed Benazirabad 2013-14 Programme GGHS Bandhi Taluka Daur (Electric Work)</t>
  </si>
  <si>
    <t>EXECUTIVE ENGINEER EDUCATION WORKS  DIVISION S.B.A THE PROBABLE</t>
  </si>
  <si>
    <t>Amount of Rs: 600,400.00</t>
  </si>
  <si>
    <t xml:space="preserve"> (Electric Work)</t>
  </si>
  <si>
    <t xml:space="preserve">Providing and laying (Main or Sub- Main ) PVC  &amp; PVC sheeted </t>
  </si>
  <si>
    <t>with single core  copper conductor  300/500 volts size 2-7/0,44</t>
  </si>
  <si>
    <t xml:space="preserve"> (SINO: 55/P-N0: 7)</t>
  </si>
  <si>
    <t>Total Rs:</t>
  </si>
  <si>
    <t>Total (B)</t>
  </si>
  <si>
    <t>Total (A)</t>
  </si>
  <si>
    <t>Total (A+B)</t>
  </si>
  <si>
    <t>Say</t>
  </si>
  <si>
    <t xml:space="preserve">Providing and fixing cercuit breaker 6,10,15,20,30,40,50 &amp; 63 amp SP (TB) </t>
  </si>
  <si>
    <t>on prepared board as required (SINO: 204-P-31)</t>
  </si>
  <si>
    <t xml:space="preserve"> P.No</t>
  </si>
  <si>
    <t xml:space="preserve">Wiring   for   Plug    point    with 2-7/.029 PVC insulated wire </t>
  </si>
  <si>
    <t>Construction Re-Construction of Existing Primary School GGPS Police Line 
(Old Wing) Nawabshah District Shaheed Benazirabad 2010-11 Programme (Electrification)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</si>
  <si>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</si>
  <si>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</si>
  <si>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</si>
  <si>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</si>
  <si>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 xml:space="preserve">Providing and fixing  wall bracket light fancy type Superior quality </t>
  </si>
  <si>
    <t>Ground Floor</t>
  </si>
  <si>
    <t>First Floor</t>
  </si>
  <si>
    <t>W/S &amp; S/F First Floor</t>
  </si>
  <si>
    <t>W/S &amp; S/F Ground Floor</t>
  </si>
  <si>
    <t>Electrification Groud Floor</t>
  </si>
  <si>
    <t>Electrification First  Floor</t>
  </si>
  <si>
    <t>Extra for 3/8" mrable</t>
  </si>
  <si>
    <t xml:space="preserve">Extra glazed tile </t>
  </si>
  <si>
    <t>Face lifting</t>
  </si>
  <si>
    <t>7% External Dev:</t>
  </si>
  <si>
    <t>Excess/Saving on PC-I  1184400 (-)  165400.00= 1019000.00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</si>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</sst>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nstantia"/>
      <family val="1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5" xfId="0" applyBorder="1"/>
    <xf numFmtId="0" fontId="0" fillId="0" borderId="1" xfId="0" applyBorder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1" fontId="0" fillId="0" borderId="3" xfId="0" applyNumberForma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43" fontId="0" fillId="0" borderId="5" xfId="1" applyFont="1" applyBorder="1" applyAlignment="1">
      <alignment horizontal="left"/>
    </xf>
    <xf numFmtId="43" fontId="0" fillId="0" borderId="5" xfId="1" applyFont="1" applyBorder="1"/>
    <xf numFmtId="43" fontId="0" fillId="0" borderId="0" xfId="1" applyFont="1" applyAlignment="1">
      <alignment horizontal="center"/>
    </xf>
    <xf numFmtId="2" fontId="0" fillId="0" borderId="3" xfId="0" applyNumberFormat="1" applyBorder="1" applyAlignment="1">
      <alignment horizontal="right"/>
    </xf>
    <xf numFmtId="2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13</xdr:row>
      <xdr:rowOff>9525</xdr:rowOff>
    </xdr:from>
    <xdr:to>
      <xdr:col>4</xdr:col>
      <xdr:colOff>238125</xdr:colOff>
      <xdr:row>14</xdr:row>
      <xdr:rowOff>180975</xdr:rowOff>
    </xdr:to>
    <xdr:sp macro="" textlink="">
      <xdr:nvSpPr>
        <xdr:cNvPr id="3" name="Right Brace 2"/>
        <xdr:cNvSpPr/>
      </xdr:nvSpPr>
      <xdr:spPr>
        <a:xfrm>
          <a:off x="4705350" y="2695575"/>
          <a:ext cx="238125" cy="3619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view="pageLayout" workbookViewId="0">
      <selection activeCell="G21" sqref="G21"/>
    </sheetView>
  </sheetViews>
  <sheetFormatPr defaultRowHeight="15"/>
  <cols>
    <col min="1" max="1" width="5.85546875" customWidth="1"/>
    <col min="2" max="2" width="17.57031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4.42578125" customWidth="1"/>
  </cols>
  <sheetData>
    <row r="1" spans="1:10" ht="15.75">
      <c r="A1" s="41" t="s">
        <v>115</v>
      </c>
      <c r="B1" s="41"/>
      <c r="C1" s="41"/>
      <c r="D1" s="41"/>
      <c r="E1" s="41"/>
      <c r="F1" s="41"/>
      <c r="G1" s="41"/>
      <c r="H1" s="41"/>
      <c r="I1" s="41"/>
      <c r="J1" s="10"/>
    </row>
    <row r="3" spans="1:10" ht="53.25" customHeight="1">
      <c r="A3" s="16"/>
      <c r="B3" s="16" t="s">
        <v>0</v>
      </c>
      <c r="C3" s="42" t="s">
        <v>98</v>
      </c>
      <c r="D3" s="42"/>
      <c r="E3" s="42"/>
      <c r="F3" s="42"/>
      <c r="G3" s="42"/>
      <c r="H3" s="42"/>
      <c r="I3" s="42"/>
    </row>
    <row r="4" spans="1:10">
      <c r="C4" t="s">
        <v>85</v>
      </c>
    </row>
    <row r="6" spans="1:10" ht="23.25" customHeight="1">
      <c r="A6" s="3" t="s">
        <v>1</v>
      </c>
      <c r="B6" s="37" t="s">
        <v>2</v>
      </c>
      <c r="C6" s="37"/>
      <c r="D6" s="38" t="s">
        <v>3</v>
      </c>
      <c r="E6" s="39"/>
      <c r="F6" s="40"/>
      <c r="G6" s="3" t="s">
        <v>4</v>
      </c>
      <c r="H6" s="3" t="s">
        <v>5</v>
      </c>
      <c r="I6" s="3" t="s">
        <v>6</v>
      </c>
    </row>
    <row r="8" spans="1:10">
      <c r="B8" s="4" t="s">
        <v>7</v>
      </c>
    </row>
    <row r="10" spans="1:10">
      <c r="A10" s="1">
        <v>1</v>
      </c>
      <c r="B10" t="s">
        <v>8</v>
      </c>
    </row>
    <row r="11" spans="1:10">
      <c r="A11" s="1"/>
      <c r="B11" t="s">
        <v>9</v>
      </c>
    </row>
    <row r="12" spans="1:10">
      <c r="A12" s="1"/>
    </row>
    <row r="13" spans="1:10">
      <c r="A13" s="1"/>
      <c r="D13" s="7" t="s">
        <v>25</v>
      </c>
      <c r="E13" s="35">
        <v>35</v>
      </c>
      <c r="F13" s="7" t="s">
        <v>26</v>
      </c>
      <c r="G13" s="6">
        <v>910</v>
      </c>
      <c r="H13" t="s">
        <v>27</v>
      </c>
      <c r="I13" s="30">
        <f>E13*G13</f>
        <v>31850</v>
      </c>
    </row>
    <row r="14" spans="1:10">
      <c r="A14" s="1"/>
      <c r="I14" s="13"/>
    </row>
    <row r="15" spans="1:10">
      <c r="A15" s="1">
        <v>2</v>
      </c>
      <c r="B15" t="s">
        <v>97</v>
      </c>
      <c r="I15" s="13"/>
    </row>
    <row r="16" spans="1:10">
      <c r="A16" s="1"/>
      <c r="B16" t="s">
        <v>28</v>
      </c>
      <c r="I16" s="13"/>
    </row>
    <row r="17" spans="1:9">
      <c r="A17" s="1"/>
      <c r="I17" s="13"/>
    </row>
    <row r="18" spans="1:9">
      <c r="A18" s="1"/>
      <c r="D18" s="7" t="s">
        <v>25</v>
      </c>
      <c r="E18" s="26">
        <v>10</v>
      </c>
      <c r="F18" s="7" t="s">
        <v>26</v>
      </c>
      <c r="G18" s="6">
        <v>742</v>
      </c>
      <c r="H18" t="s">
        <v>29</v>
      </c>
      <c r="I18" s="30">
        <f>E18*G18</f>
        <v>7420</v>
      </c>
    </row>
    <row r="19" spans="1:9">
      <c r="A19" s="1"/>
      <c r="I19" s="13"/>
    </row>
    <row r="20" spans="1:9">
      <c r="A20" s="1">
        <v>3</v>
      </c>
      <c r="B20" t="s">
        <v>30</v>
      </c>
      <c r="E20" s="27"/>
      <c r="I20" s="13"/>
    </row>
    <row r="21" spans="1:9">
      <c r="A21" s="1"/>
      <c r="B21" t="s">
        <v>31</v>
      </c>
      <c r="E21" s="27"/>
      <c r="I21" s="13"/>
    </row>
    <row r="22" spans="1:9">
      <c r="A22" s="1"/>
      <c r="B22" t="s">
        <v>10</v>
      </c>
      <c r="E22" s="27"/>
      <c r="I22" s="13"/>
    </row>
    <row r="23" spans="1:9">
      <c r="A23" s="1"/>
      <c r="D23" s="7" t="s">
        <v>25</v>
      </c>
      <c r="E23" s="26">
        <v>175</v>
      </c>
      <c r="F23" s="7" t="s">
        <v>32</v>
      </c>
      <c r="G23" s="6">
        <v>118</v>
      </c>
      <c r="H23" t="s">
        <v>33</v>
      </c>
      <c r="I23" s="30">
        <f>E23*G23</f>
        <v>20650</v>
      </c>
    </row>
    <row r="24" spans="1:9">
      <c r="A24" s="17">
        <v>4</v>
      </c>
      <c r="B24" t="s">
        <v>86</v>
      </c>
      <c r="G24" s="5"/>
      <c r="I24" s="30"/>
    </row>
    <row r="25" spans="1:9">
      <c r="A25" s="17"/>
      <c r="B25" t="s">
        <v>87</v>
      </c>
      <c r="G25" s="5"/>
      <c r="I25" s="30"/>
    </row>
    <row r="26" spans="1:9">
      <c r="A26" s="17"/>
      <c r="B26" t="s">
        <v>88</v>
      </c>
      <c r="G26" s="5"/>
      <c r="I26" s="30"/>
    </row>
    <row r="27" spans="1:9">
      <c r="A27" s="17"/>
      <c r="G27" s="5"/>
      <c r="I27" s="30"/>
    </row>
    <row r="28" spans="1:9">
      <c r="A28" s="17"/>
      <c r="D28" s="7" t="s">
        <v>25</v>
      </c>
      <c r="E28" s="26">
        <v>160</v>
      </c>
      <c r="F28" s="7" t="s">
        <v>32</v>
      </c>
      <c r="G28" s="6">
        <v>213</v>
      </c>
      <c r="H28" t="s">
        <v>33</v>
      </c>
      <c r="I28" s="30">
        <f>E28*G28</f>
        <v>34080</v>
      </c>
    </row>
    <row r="29" spans="1:9">
      <c r="A29" s="17"/>
      <c r="G29" s="5"/>
      <c r="I29" s="30"/>
    </row>
    <row r="30" spans="1:9">
      <c r="A30" s="1">
        <v>7</v>
      </c>
      <c r="B30" t="s">
        <v>17</v>
      </c>
      <c r="G30" s="6"/>
      <c r="I30" s="30"/>
    </row>
    <row r="31" spans="1:9">
      <c r="A31" s="1"/>
      <c r="B31" t="s">
        <v>18</v>
      </c>
      <c r="G31" s="6"/>
      <c r="I31" s="30"/>
    </row>
    <row r="32" spans="1:9">
      <c r="A32" s="1"/>
      <c r="G32" s="6"/>
      <c r="I32" s="30"/>
    </row>
    <row r="33" spans="1:10">
      <c r="A33" s="1"/>
      <c r="D33" s="7" t="s">
        <v>25</v>
      </c>
      <c r="E33" s="8">
        <v>8</v>
      </c>
      <c r="F33" s="7" t="s">
        <v>36</v>
      </c>
      <c r="G33" s="6">
        <v>916</v>
      </c>
      <c r="H33" t="s">
        <v>38</v>
      </c>
      <c r="I33" s="30">
        <f>E33*G33</f>
        <v>7328</v>
      </c>
    </row>
    <row r="34" spans="1:10">
      <c r="A34" s="28"/>
      <c r="G34" s="6"/>
      <c r="I34" s="30"/>
    </row>
    <row r="35" spans="1:10">
      <c r="A35" s="1">
        <v>8</v>
      </c>
      <c r="B35" t="s">
        <v>11</v>
      </c>
      <c r="I35" s="30"/>
    </row>
    <row r="36" spans="1:10">
      <c r="A36" s="1"/>
      <c r="B36" t="s">
        <v>12</v>
      </c>
      <c r="I36" s="30"/>
    </row>
    <row r="37" spans="1:10">
      <c r="A37" s="1"/>
      <c r="I37" s="30"/>
    </row>
    <row r="38" spans="1:10">
      <c r="A38" s="1"/>
      <c r="D38" s="7" t="s">
        <v>25</v>
      </c>
      <c r="E38" s="26">
        <v>35</v>
      </c>
      <c r="F38" s="7" t="s">
        <v>36</v>
      </c>
      <c r="G38" s="6">
        <v>54</v>
      </c>
      <c r="H38" t="s">
        <v>37</v>
      </c>
      <c r="I38" s="30">
        <f>E38*G38</f>
        <v>1890</v>
      </c>
    </row>
    <row r="39" spans="1:10">
      <c r="A39" s="28"/>
      <c r="G39" s="6"/>
      <c r="I39" s="30"/>
    </row>
    <row r="40" spans="1:10">
      <c r="A40" s="28">
        <v>10</v>
      </c>
      <c r="B40" t="s">
        <v>13</v>
      </c>
      <c r="I40" s="13"/>
      <c r="J40" s="30"/>
    </row>
    <row r="41" spans="1:10">
      <c r="A41" s="28"/>
      <c r="B41" t="s">
        <v>14</v>
      </c>
      <c r="I41" s="13"/>
      <c r="J41" s="30"/>
    </row>
    <row r="42" spans="1:10">
      <c r="A42" s="28"/>
      <c r="I42" s="13"/>
      <c r="J42" s="30"/>
    </row>
    <row r="43" spans="1:10">
      <c r="A43" s="28"/>
      <c r="D43" s="7" t="s">
        <v>25</v>
      </c>
      <c r="E43" s="8">
        <v>20</v>
      </c>
      <c r="F43" s="7" t="s">
        <v>36</v>
      </c>
      <c r="G43" s="6">
        <v>74</v>
      </c>
      <c r="H43" s="28" t="s">
        <v>38</v>
      </c>
      <c r="I43" s="30">
        <f>E43*G43</f>
        <v>1480</v>
      </c>
    </row>
    <row r="44" spans="1:10">
      <c r="A44" s="28"/>
      <c r="I44" s="13"/>
      <c r="J44" s="30"/>
    </row>
    <row r="45" spans="1:10">
      <c r="A45" s="28">
        <v>11</v>
      </c>
      <c r="B45" t="s">
        <v>39</v>
      </c>
      <c r="I45" s="13"/>
      <c r="J45" s="30"/>
    </row>
    <row r="46" spans="1:10">
      <c r="A46" s="28"/>
      <c r="B46" t="s">
        <v>40</v>
      </c>
      <c r="I46" s="13"/>
      <c r="J46" s="30"/>
    </row>
    <row r="47" spans="1:10">
      <c r="A47" s="28"/>
      <c r="I47" s="13"/>
      <c r="J47" s="30"/>
    </row>
    <row r="48" spans="1:10">
      <c r="A48" s="28"/>
      <c r="D48" s="7" t="s">
        <v>25</v>
      </c>
      <c r="E48" s="7">
        <v>9</v>
      </c>
      <c r="F48" s="7" t="s">
        <v>36</v>
      </c>
      <c r="G48" s="6">
        <v>72</v>
      </c>
      <c r="H48" t="s">
        <v>38</v>
      </c>
      <c r="I48" s="30">
        <f>E48*G48</f>
        <v>648</v>
      </c>
    </row>
    <row r="49" spans="1:10">
      <c r="A49" s="28">
        <v>12</v>
      </c>
      <c r="B49" t="s">
        <v>35</v>
      </c>
      <c r="I49" s="13"/>
      <c r="J49" s="30"/>
    </row>
    <row r="50" spans="1:10">
      <c r="A50" s="28"/>
      <c r="B50" t="s">
        <v>34</v>
      </c>
      <c r="I50" s="13"/>
      <c r="J50" s="30"/>
    </row>
    <row r="51" spans="1:10">
      <c r="A51" s="28"/>
      <c r="I51" s="13"/>
      <c r="J51" s="30"/>
    </row>
    <row r="52" spans="1:10">
      <c r="A52" s="28"/>
      <c r="D52" s="7" t="s">
        <v>25</v>
      </c>
      <c r="E52" s="26">
        <v>10</v>
      </c>
      <c r="F52" s="7" t="s">
        <v>36</v>
      </c>
      <c r="G52" s="6">
        <v>80</v>
      </c>
      <c r="H52" t="s">
        <v>37</v>
      </c>
      <c r="I52" s="30">
        <f>E52*G52</f>
        <v>800</v>
      </c>
    </row>
    <row r="53" spans="1:10">
      <c r="A53" s="28"/>
      <c r="I53" s="30"/>
    </row>
    <row r="54" spans="1:10">
      <c r="A54" s="28">
        <v>13</v>
      </c>
      <c r="B54" t="s">
        <v>15</v>
      </c>
      <c r="I54" s="30"/>
    </row>
    <row r="55" spans="1:10">
      <c r="A55" s="28"/>
      <c r="B55" t="s">
        <v>16</v>
      </c>
      <c r="I55" s="30"/>
    </row>
    <row r="56" spans="1:10">
      <c r="A56" s="28"/>
      <c r="I56" s="30"/>
    </row>
    <row r="57" spans="1:10">
      <c r="A57" s="28"/>
      <c r="D57" s="7" t="s">
        <v>25</v>
      </c>
      <c r="E57" s="7">
        <v>3</v>
      </c>
      <c r="F57" s="7" t="s">
        <v>36</v>
      </c>
      <c r="G57" s="6">
        <v>151</v>
      </c>
      <c r="H57" t="s">
        <v>38</v>
      </c>
      <c r="I57" s="30">
        <f>E57*G57</f>
        <v>453</v>
      </c>
    </row>
    <row r="58" spans="1:10">
      <c r="A58" s="28"/>
      <c r="G58" s="6"/>
      <c r="I58" s="13"/>
    </row>
    <row r="59" spans="1:10">
      <c r="A59" s="1">
        <v>14</v>
      </c>
      <c r="B59" t="s">
        <v>19</v>
      </c>
      <c r="G59" s="6"/>
      <c r="I59" s="30"/>
    </row>
    <row r="60" spans="1:10">
      <c r="B60" t="s">
        <v>20</v>
      </c>
      <c r="G60" s="6"/>
      <c r="I60" s="30"/>
    </row>
    <row r="61" spans="1:10">
      <c r="A61" s="1"/>
      <c r="G61" s="6"/>
      <c r="I61" s="30"/>
    </row>
    <row r="62" spans="1:10">
      <c r="A62" s="1"/>
      <c r="D62" t="s">
        <v>25</v>
      </c>
      <c r="E62">
        <v>10</v>
      </c>
      <c r="F62" t="s">
        <v>36</v>
      </c>
      <c r="G62" s="6">
        <v>3185</v>
      </c>
      <c r="H62" t="s">
        <v>38</v>
      </c>
      <c r="I62" s="30">
        <f>E62*G62</f>
        <v>31850</v>
      </c>
    </row>
    <row r="63" spans="1:10">
      <c r="A63" s="28"/>
      <c r="G63" s="6"/>
      <c r="I63" s="30"/>
    </row>
    <row r="64" spans="1:10">
      <c r="A64" s="29">
        <v>15</v>
      </c>
      <c r="B64" t="s">
        <v>94</v>
      </c>
      <c r="I64" s="13"/>
    </row>
    <row r="65" spans="1:9">
      <c r="B65" t="s">
        <v>95</v>
      </c>
      <c r="I65" s="13"/>
    </row>
    <row r="66" spans="1:9">
      <c r="A66" s="29"/>
      <c r="G66" s="5"/>
      <c r="I66" s="30"/>
    </row>
    <row r="67" spans="1:9">
      <c r="A67" s="29"/>
      <c r="D67" s="7" t="s">
        <v>25</v>
      </c>
      <c r="E67" s="7">
        <v>2</v>
      </c>
      <c r="F67" s="7" t="s">
        <v>36</v>
      </c>
      <c r="G67" s="5">
        <v>2456</v>
      </c>
      <c r="H67" t="s">
        <v>96</v>
      </c>
      <c r="I67" s="30">
        <f>E67*G67</f>
        <v>4912</v>
      </c>
    </row>
    <row r="68" spans="1:9">
      <c r="A68" s="28"/>
      <c r="G68" s="5"/>
      <c r="I68" s="32"/>
    </row>
    <row r="69" spans="1:9">
      <c r="A69" s="28"/>
      <c r="G69" s="5"/>
      <c r="I69" s="30"/>
    </row>
    <row r="70" spans="1:9">
      <c r="A70" s="28"/>
      <c r="G70" s="5"/>
      <c r="H70" t="s">
        <v>89</v>
      </c>
      <c r="I70" s="30">
        <f>SUM(I13:I67)</f>
        <v>143361</v>
      </c>
    </row>
    <row r="71" spans="1:9">
      <c r="B71" s="4" t="s">
        <v>21</v>
      </c>
      <c r="I71" s="13"/>
    </row>
    <row r="72" spans="1:9">
      <c r="I72" s="13"/>
    </row>
    <row r="73" spans="1:9">
      <c r="A73" s="28">
        <v>1</v>
      </c>
      <c r="B73" t="s">
        <v>41</v>
      </c>
      <c r="I73" s="13"/>
    </row>
    <row r="74" spans="1:9">
      <c r="A74" s="28"/>
      <c r="B74" t="s">
        <v>42</v>
      </c>
      <c r="I74" s="13"/>
    </row>
    <row r="75" spans="1:9">
      <c r="A75" s="28"/>
      <c r="I75" s="13"/>
    </row>
    <row r="76" spans="1:9">
      <c r="A76" s="28"/>
      <c r="D76" t="s">
        <v>25</v>
      </c>
      <c r="E76">
        <v>26</v>
      </c>
      <c r="F76" t="s">
        <v>36</v>
      </c>
      <c r="H76" t="s">
        <v>38</v>
      </c>
      <c r="I76" s="30"/>
    </row>
    <row r="77" spans="1:9">
      <c r="A77">
        <v>2</v>
      </c>
      <c r="B77" t="s">
        <v>103</v>
      </c>
      <c r="I77" s="30"/>
    </row>
    <row r="78" spans="1:9">
      <c r="B78" t="s">
        <v>42</v>
      </c>
      <c r="I78" s="30"/>
    </row>
    <row r="79" spans="1:9">
      <c r="A79" s="31"/>
      <c r="I79" s="30"/>
    </row>
    <row r="80" spans="1:9">
      <c r="A80" s="31"/>
      <c r="D80" t="s">
        <v>25</v>
      </c>
      <c r="E80">
        <v>6</v>
      </c>
      <c r="F80" t="s">
        <v>36</v>
      </c>
      <c r="H80" t="s">
        <v>38</v>
      </c>
      <c r="I80" s="30"/>
    </row>
    <row r="81" spans="1:9">
      <c r="A81" s="28">
        <v>3</v>
      </c>
      <c r="B81" t="s">
        <v>43</v>
      </c>
      <c r="G81" s="6"/>
      <c r="I81" s="30"/>
    </row>
    <row r="82" spans="1:9">
      <c r="A82" s="28"/>
      <c r="D82" t="s">
        <v>25</v>
      </c>
      <c r="E82">
        <v>10</v>
      </c>
      <c r="F82" t="s">
        <v>36</v>
      </c>
      <c r="G82" s="6"/>
      <c r="H82" t="s">
        <v>38</v>
      </c>
      <c r="I82" s="30"/>
    </row>
    <row r="83" spans="1:9">
      <c r="I83" s="30"/>
    </row>
    <row r="84" spans="1:9">
      <c r="A84" s="31">
        <v>4</v>
      </c>
      <c r="B84" t="s">
        <v>99</v>
      </c>
      <c r="I84" s="36"/>
    </row>
    <row r="85" spans="1:9">
      <c r="A85" s="31"/>
      <c r="B85" t="s">
        <v>100</v>
      </c>
      <c r="I85" s="36"/>
    </row>
    <row r="86" spans="1:9">
      <c r="A86" s="31"/>
      <c r="I86" s="36"/>
    </row>
    <row r="87" spans="1:9">
      <c r="A87" s="31"/>
      <c r="D87" t="s">
        <v>25</v>
      </c>
      <c r="E87">
        <v>10</v>
      </c>
      <c r="F87" t="s">
        <v>36</v>
      </c>
      <c r="H87" t="s">
        <v>38</v>
      </c>
      <c r="I87" s="30"/>
    </row>
    <row r="88" spans="1:9">
      <c r="A88" s="31"/>
      <c r="I88" s="30"/>
    </row>
    <row r="89" spans="1:9">
      <c r="A89" s="31">
        <v>5</v>
      </c>
      <c r="B89" t="s">
        <v>101</v>
      </c>
      <c r="I89" s="30"/>
    </row>
    <row r="90" spans="1:9">
      <c r="A90" s="31"/>
      <c r="B90" t="s">
        <v>102</v>
      </c>
      <c r="I90" s="30"/>
    </row>
    <row r="91" spans="1:9">
      <c r="A91" s="31"/>
      <c r="I91" s="30"/>
    </row>
    <row r="92" spans="1:9">
      <c r="A92" s="31"/>
      <c r="D92" t="s">
        <v>25</v>
      </c>
      <c r="E92">
        <v>10</v>
      </c>
      <c r="F92" t="s">
        <v>36</v>
      </c>
      <c r="H92" t="s">
        <v>38</v>
      </c>
      <c r="I92" s="30"/>
    </row>
    <row r="93" spans="1:9">
      <c r="A93" s="31"/>
      <c r="I93" s="30"/>
    </row>
    <row r="94" spans="1:9">
      <c r="A94" s="31">
        <v>6</v>
      </c>
      <c r="B94" t="s">
        <v>43</v>
      </c>
      <c r="I94" s="30"/>
    </row>
    <row r="95" spans="1:9">
      <c r="I95" s="30"/>
    </row>
    <row r="96" spans="1:9">
      <c r="D96" t="s">
        <v>25</v>
      </c>
      <c r="E96">
        <v>10</v>
      </c>
      <c r="F96" t="s">
        <v>36</v>
      </c>
      <c r="H96" t="s">
        <v>38</v>
      </c>
      <c r="I96" s="30"/>
    </row>
    <row r="97" spans="7:9">
      <c r="I97" s="33"/>
    </row>
    <row r="98" spans="7:9">
      <c r="I98" s="13"/>
    </row>
    <row r="99" spans="7:9">
      <c r="G99" t="s">
        <v>90</v>
      </c>
      <c r="I99" s="30">
        <f>SUM(I76:I97)</f>
        <v>0</v>
      </c>
    </row>
    <row r="100" spans="7:9">
      <c r="I100" s="13"/>
    </row>
    <row r="101" spans="7:9">
      <c r="G101" t="s">
        <v>91</v>
      </c>
      <c r="I101" s="13">
        <f>I70</f>
        <v>143361</v>
      </c>
    </row>
    <row r="102" spans="7:9">
      <c r="I102" s="33"/>
    </row>
    <row r="103" spans="7:9">
      <c r="I103" s="13"/>
    </row>
    <row r="104" spans="7:9">
      <c r="G104" t="s">
        <v>92</v>
      </c>
      <c r="I104" s="13">
        <f>I99+I101</f>
        <v>143361</v>
      </c>
    </row>
    <row r="105" spans="7:9">
      <c r="I105" s="13"/>
    </row>
    <row r="106" spans="7:9">
      <c r="G106" t="s">
        <v>93</v>
      </c>
      <c r="I106" s="34">
        <v>165400</v>
      </c>
    </row>
  </sheetData>
  <mergeCells count="4">
    <mergeCell ref="B6:C6"/>
    <mergeCell ref="D6:F6"/>
    <mergeCell ref="A1:I1"/>
    <mergeCell ref="C3:I3"/>
  </mergeCells>
  <pageMargins left="0.7" right="0.41" top="0.56000000000000005" bottom="0.75" header="0.3" footer="0.3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C28" sqref="C28"/>
    </sheetView>
  </sheetViews>
  <sheetFormatPr defaultRowHeight="15"/>
  <cols>
    <col min="1" max="1" width="8" customWidth="1"/>
    <col min="2" max="2" width="27" customWidth="1"/>
    <col min="3" max="3" width="16.5703125" customWidth="1"/>
    <col min="4" max="4" width="19" customWidth="1"/>
    <col min="5" max="5" width="20.85546875" customWidth="1"/>
  </cols>
  <sheetData>
    <row r="1" spans="1:8">
      <c r="A1" s="43" t="s">
        <v>44</v>
      </c>
      <c r="B1" s="43"/>
      <c r="C1" s="43"/>
      <c r="D1" s="43"/>
      <c r="E1" s="43"/>
      <c r="F1" s="10"/>
      <c r="G1" s="10"/>
      <c r="H1" s="10"/>
    </row>
    <row r="3" spans="1:8">
      <c r="B3" t="s">
        <v>45</v>
      </c>
      <c r="C3" t="s">
        <v>22</v>
      </c>
    </row>
    <row r="4" spans="1:8">
      <c r="C4" t="s">
        <v>23</v>
      </c>
    </row>
    <row r="5" spans="1:8">
      <c r="C5" t="s">
        <v>24</v>
      </c>
    </row>
    <row r="7" spans="1:8" ht="31.5" customHeight="1">
      <c r="A7" s="3" t="s">
        <v>1</v>
      </c>
      <c r="B7" s="3" t="s">
        <v>46</v>
      </c>
      <c r="C7" s="3" t="s">
        <v>47</v>
      </c>
      <c r="D7" s="15" t="s">
        <v>48</v>
      </c>
      <c r="E7" s="12" t="s">
        <v>49</v>
      </c>
    </row>
    <row r="9" spans="1:8">
      <c r="A9" s="2">
        <v>1</v>
      </c>
      <c r="B9" t="s">
        <v>50</v>
      </c>
      <c r="C9" s="13">
        <v>1835670</v>
      </c>
    </row>
    <row r="10" spans="1:8">
      <c r="A10" s="31">
        <v>2</v>
      </c>
      <c r="B10" t="s">
        <v>104</v>
      </c>
      <c r="C10" s="13">
        <v>4563561</v>
      </c>
    </row>
    <row r="11" spans="1:8">
      <c r="A11" s="31">
        <v>3</v>
      </c>
      <c r="B11" t="s">
        <v>105</v>
      </c>
      <c r="C11" s="13">
        <v>4819650</v>
      </c>
    </row>
    <row r="12" spans="1:8">
      <c r="A12" s="2">
        <v>4</v>
      </c>
      <c r="B12" t="s">
        <v>106</v>
      </c>
      <c r="C12" s="13">
        <v>640350</v>
      </c>
    </row>
    <row r="13" spans="1:8">
      <c r="A13" s="2">
        <v>5</v>
      </c>
      <c r="B13" t="s">
        <v>107</v>
      </c>
      <c r="C13" s="13">
        <v>625350</v>
      </c>
      <c r="D13" s="14"/>
    </row>
    <row r="14" spans="1:8">
      <c r="A14" s="2">
        <v>6</v>
      </c>
      <c r="B14" t="s">
        <v>108</v>
      </c>
      <c r="C14" s="13">
        <v>597660</v>
      </c>
      <c r="D14" s="14">
        <f>C14</f>
        <v>597660</v>
      </c>
      <c r="E14" s="13">
        <v>165400</v>
      </c>
    </row>
    <row r="15" spans="1:8">
      <c r="A15" s="2">
        <v>7</v>
      </c>
      <c r="B15" t="s">
        <v>109</v>
      </c>
      <c r="C15" s="13">
        <v>586740</v>
      </c>
      <c r="D15" s="14">
        <f>C15</f>
        <v>586740</v>
      </c>
    </row>
    <row r="16" spans="1:8">
      <c r="A16" s="2">
        <v>8</v>
      </c>
      <c r="B16" t="s">
        <v>110</v>
      </c>
      <c r="C16" s="13">
        <v>1416204</v>
      </c>
      <c r="D16" s="14"/>
      <c r="E16" s="13"/>
    </row>
    <row r="17" spans="1:11">
      <c r="A17" s="2">
        <v>9</v>
      </c>
      <c r="B17" t="s">
        <v>111</v>
      </c>
      <c r="C17" s="13">
        <v>174960</v>
      </c>
    </row>
    <row r="18" spans="1:11">
      <c r="A18" s="2">
        <v>10</v>
      </c>
      <c r="B18" t="s">
        <v>112</v>
      </c>
      <c r="C18" s="13">
        <v>640500</v>
      </c>
    </row>
    <row r="19" spans="1:11">
      <c r="A19" s="2">
        <v>11</v>
      </c>
      <c r="B19" t="s">
        <v>51</v>
      </c>
      <c r="C19" s="13">
        <v>22820</v>
      </c>
      <c r="D19" s="14"/>
    </row>
    <row r="20" spans="1:11">
      <c r="A20" s="2">
        <v>12</v>
      </c>
      <c r="B20" t="s">
        <v>113</v>
      </c>
      <c r="C20" s="13">
        <v>1113045</v>
      </c>
    </row>
    <row r="21" spans="1:11">
      <c r="C21" s="11"/>
      <c r="D21" s="11"/>
      <c r="E21" s="11"/>
    </row>
    <row r="23" spans="1:11">
      <c r="B23" t="s">
        <v>52</v>
      </c>
      <c r="C23" s="14">
        <f>SUM(C9:C22)</f>
        <v>17036510</v>
      </c>
      <c r="D23" s="14">
        <f>SUM(D13:D20)</f>
        <v>1184400</v>
      </c>
      <c r="E23" s="14">
        <f>SUM(E14:E20)</f>
        <v>165400</v>
      </c>
    </row>
    <row r="24" spans="1:11">
      <c r="I24">
        <v>1184400</v>
      </c>
      <c r="J24">
        <v>165400</v>
      </c>
      <c r="K24">
        <f>I24-J24</f>
        <v>1019000</v>
      </c>
    </row>
    <row r="26" spans="1:11">
      <c r="B26" s="43" t="s">
        <v>114</v>
      </c>
      <c r="C26" s="43"/>
      <c r="D26" s="43"/>
      <c r="E26" s="43"/>
    </row>
    <row r="28" spans="1:11">
      <c r="C28" s="11" t="s">
        <v>65</v>
      </c>
      <c r="D28" t="s">
        <v>66</v>
      </c>
    </row>
    <row r="29" spans="1:11">
      <c r="C29" s="2">
        <v>1071980</v>
      </c>
    </row>
    <row r="31" spans="1:11" ht="47.25" customHeight="1">
      <c r="B31" s="16" t="s">
        <v>54</v>
      </c>
      <c r="D31" s="44" t="s">
        <v>53</v>
      </c>
      <c r="E31" s="44"/>
    </row>
  </sheetData>
  <mergeCells count="3">
    <mergeCell ref="A1:E1"/>
    <mergeCell ref="D31:E31"/>
    <mergeCell ref="B26:E26"/>
  </mergeCells>
  <pageMargins left="0.7" right="0.1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E25" sqref="E25"/>
    </sheetView>
  </sheetViews>
  <sheetFormatPr defaultRowHeight="15"/>
  <cols>
    <col min="1" max="1" width="5.42578125" customWidth="1"/>
    <col min="2" max="2" width="18.85546875" customWidth="1"/>
    <col min="3" max="3" width="36.28515625" customWidth="1"/>
    <col min="4" max="4" width="4.5703125" customWidth="1"/>
    <col min="5" max="5" width="16.28515625" customWidth="1"/>
  </cols>
  <sheetData>
    <row r="1" spans="1:5">
      <c r="A1" s="45" t="s">
        <v>55</v>
      </c>
      <c r="B1" s="45"/>
      <c r="C1" s="45"/>
      <c r="D1" s="45"/>
      <c r="E1" s="45"/>
    </row>
    <row r="3" spans="1:5">
      <c r="B3" t="s">
        <v>45</v>
      </c>
      <c r="C3" t="s">
        <v>22</v>
      </c>
    </row>
    <row r="4" spans="1:5">
      <c r="C4" t="s">
        <v>23</v>
      </c>
    </row>
    <row r="5" spans="1:5">
      <c r="C5" t="s">
        <v>24</v>
      </c>
    </row>
    <row r="7" spans="1:5">
      <c r="C7" s="4" t="s">
        <v>56</v>
      </c>
    </row>
    <row r="9" spans="1:5">
      <c r="A9">
        <v>1</v>
      </c>
      <c r="B9" t="s">
        <v>57</v>
      </c>
      <c r="D9" t="s">
        <v>58</v>
      </c>
      <c r="E9" s="13">
        <f>Sheet1!I70</f>
        <v>143361</v>
      </c>
    </row>
    <row r="10" spans="1:5">
      <c r="E10" s="11"/>
    </row>
    <row r="12" spans="1:5">
      <c r="C12" t="s">
        <v>59</v>
      </c>
      <c r="E12" s="14">
        <f>SUM(E9:E11)</f>
        <v>143361</v>
      </c>
    </row>
    <row r="14" spans="1:5">
      <c r="C14" s="4" t="s">
        <v>61</v>
      </c>
    </row>
    <row r="16" spans="1:5">
      <c r="A16">
        <v>2</v>
      </c>
      <c r="B16" t="s">
        <v>60</v>
      </c>
      <c r="D16" t="s">
        <v>58</v>
      </c>
      <c r="E16" s="13">
        <f>Sheet1!I99</f>
        <v>0</v>
      </c>
    </row>
    <row r="17" spans="3:5">
      <c r="E17" s="11"/>
    </row>
    <row r="19" spans="3:5">
      <c r="C19" t="s">
        <v>62</v>
      </c>
      <c r="D19" t="s">
        <v>58</v>
      </c>
      <c r="E19" s="14">
        <f>E16</f>
        <v>0</v>
      </c>
    </row>
    <row r="20" spans="3:5">
      <c r="E20" s="11"/>
    </row>
    <row r="22" spans="3:5">
      <c r="C22" s="9" t="s">
        <v>63</v>
      </c>
      <c r="D22" t="s">
        <v>58</v>
      </c>
      <c r="E22" s="14">
        <f>E12+E19</f>
        <v>143361</v>
      </c>
    </row>
    <row r="24" spans="3:5">
      <c r="C24" t="s">
        <v>64</v>
      </c>
      <c r="D24" t="s">
        <v>58</v>
      </c>
      <c r="E24" s="13">
        <v>165400</v>
      </c>
    </row>
  </sheetData>
  <mergeCells count="1">
    <mergeCell ref="A1:E1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C28" sqref="C28"/>
    </sheetView>
  </sheetViews>
  <sheetFormatPr defaultRowHeight="15"/>
  <cols>
    <col min="2" max="2" width="24.140625" customWidth="1"/>
    <col min="3" max="3" width="60.28515625" customWidth="1"/>
  </cols>
  <sheetData>
    <row r="1" spans="1:3" ht="23.25">
      <c r="A1" s="46" t="s">
        <v>67</v>
      </c>
      <c r="B1" s="46"/>
      <c r="C1" s="46"/>
    </row>
    <row r="2" spans="1:3" ht="23.25">
      <c r="A2" s="18"/>
      <c r="B2" s="18"/>
      <c r="C2" s="18"/>
    </row>
    <row r="3" spans="1:3" ht="23.25">
      <c r="A3" s="18"/>
      <c r="B3" s="19" t="s">
        <v>68</v>
      </c>
      <c r="C3" s="19" t="s">
        <v>74</v>
      </c>
    </row>
    <row r="4" spans="1:3">
      <c r="B4" s="20"/>
      <c r="C4" s="20" t="s">
        <v>75</v>
      </c>
    </row>
    <row r="5" spans="1:3">
      <c r="B5" s="20"/>
      <c r="C5" s="20" t="s">
        <v>76</v>
      </c>
    </row>
    <row r="6" spans="1:3">
      <c r="B6" s="20"/>
      <c r="C6" s="20"/>
    </row>
    <row r="7" spans="1:3">
      <c r="B7" s="20" t="s">
        <v>69</v>
      </c>
      <c r="C7" s="20" t="s">
        <v>77</v>
      </c>
    </row>
    <row r="8" spans="1:3">
      <c r="B8" s="20"/>
      <c r="C8" s="20" t="s">
        <v>78</v>
      </c>
    </row>
    <row r="9" spans="1:3">
      <c r="B9" s="20"/>
      <c r="C9" s="20" t="s">
        <v>79</v>
      </c>
    </row>
    <row r="10" spans="1:3">
      <c r="B10" s="20"/>
      <c r="C10" s="20"/>
    </row>
    <row r="11" spans="1:3">
      <c r="B11" s="20" t="s">
        <v>80</v>
      </c>
      <c r="C11" s="20" t="s">
        <v>81</v>
      </c>
    </row>
    <row r="12" spans="1:3">
      <c r="B12" s="20"/>
      <c r="C12" s="20"/>
    </row>
    <row r="13" spans="1:3">
      <c r="B13" s="20"/>
      <c r="C13" s="20"/>
    </row>
    <row r="14" spans="1:3">
      <c r="B14" s="20"/>
      <c r="C14" s="20"/>
    </row>
    <row r="15" spans="1:3" ht="63" customHeight="1">
      <c r="B15" s="21" t="s">
        <v>70</v>
      </c>
      <c r="C15" s="25" t="s">
        <v>82</v>
      </c>
    </row>
    <row r="16" spans="1:3">
      <c r="B16" s="20"/>
      <c r="C16" s="20"/>
    </row>
    <row r="17" spans="2:3">
      <c r="B17" s="20"/>
      <c r="C17" s="20"/>
    </row>
    <row r="18" spans="2:3">
      <c r="B18" s="20"/>
      <c r="C18" s="20"/>
    </row>
    <row r="19" spans="2:3">
      <c r="B19" s="20"/>
      <c r="C19" s="20"/>
    </row>
    <row r="20" spans="2:3">
      <c r="B20" s="20"/>
      <c r="C20" s="20"/>
    </row>
    <row r="21" spans="2:3">
      <c r="B21" s="20"/>
      <c r="C21" s="20"/>
    </row>
    <row r="22" spans="2:3" ht="17.25" customHeight="1">
      <c r="B22" s="22"/>
      <c r="C22" s="23" t="s">
        <v>71</v>
      </c>
    </row>
    <row r="23" spans="2:3">
      <c r="B23" s="20" t="s">
        <v>83</v>
      </c>
      <c r="C23" s="24"/>
    </row>
    <row r="24" spans="2:3">
      <c r="B24" s="20" t="s">
        <v>72</v>
      </c>
      <c r="C24" s="24"/>
    </row>
    <row r="25" spans="2:3">
      <c r="B25" s="20" t="s">
        <v>73</v>
      </c>
      <c r="C25" s="24"/>
    </row>
    <row r="28" spans="2:3">
      <c r="C28" t="s">
        <v>84</v>
      </c>
    </row>
  </sheetData>
  <mergeCells count="1">
    <mergeCell ref="A1:C1"/>
  </mergeCells>
  <pageMargins left="0.7" right="0.2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2016-02-11T16:04:14Z</cp:lastPrinted>
  <dcterms:created xsi:type="dcterms:W3CDTF">2015-06-01T17:48:52Z</dcterms:created>
  <dcterms:modified xsi:type="dcterms:W3CDTF">2016-02-11T16:04:36Z</dcterms:modified>
</cp:coreProperties>
</file>