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0" windowWidth="2070" windowHeight="1155" activeTab="3"/>
  </bookViews>
  <sheets>
    <sheet name="01" sheetId="349" r:id="rId1"/>
    <sheet name="02" sheetId="381" r:id="rId2"/>
    <sheet name="03" sheetId="382" r:id="rId3"/>
    <sheet name="04" sheetId="383" r:id="rId4"/>
    <sheet name="05" sheetId="384" r:id="rId5"/>
    <sheet name="06" sheetId="385" r:id="rId6"/>
    <sheet name="07" sheetId="386" r:id="rId7"/>
    <sheet name="08" sheetId="387" r:id="rId8"/>
    <sheet name="09" sheetId="388" r:id="rId9"/>
    <sheet name="10" sheetId="389" r:id="rId10"/>
    <sheet name="11" sheetId="390" r:id="rId11"/>
    <sheet name="12" sheetId="391" r:id="rId12"/>
  </sheets>
  <calcPr calcId="124519"/>
</workbook>
</file>

<file path=xl/calcChain.xml><?xml version="1.0" encoding="utf-8"?>
<calcChain xmlns="http://schemas.openxmlformats.org/spreadsheetml/2006/main">
  <c r="F12" i="391"/>
  <c r="F13" s="1"/>
  <c r="D16"/>
  <c r="F12" i="390"/>
  <c r="F13" s="1"/>
  <c r="D16"/>
  <c r="D16" i="389"/>
  <c r="F12"/>
  <c r="F13" s="1"/>
  <c r="D16" i="388"/>
  <c r="F12"/>
  <c r="D16" i="387"/>
  <c r="F12"/>
  <c r="D16" i="386"/>
  <c r="J12"/>
  <c r="F12"/>
  <c r="M14" i="385"/>
  <c r="M13"/>
  <c r="M12"/>
  <c r="D16"/>
  <c r="F12"/>
  <c r="D16" i="384"/>
  <c r="I15" s="1"/>
  <c r="F12"/>
  <c r="F13" s="1"/>
  <c r="D16" i="383"/>
  <c r="F12"/>
  <c r="D16" i="382"/>
  <c r="I15" s="1"/>
  <c r="F12"/>
  <c r="D16" i="381"/>
  <c r="F12"/>
  <c r="F13" s="1"/>
  <c r="M14" i="349"/>
  <c r="M13"/>
  <c r="M12"/>
  <c r="J14"/>
  <c r="J13"/>
  <c r="J12"/>
  <c r="F14"/>
  <c r="F13"/>
  <c r="F12"/>
  <c r="D16"/>
  <c r="I15" s="1"/>
  <c r="I15" i="391"/>
  <c r="I15" i="390"/>
  <c r="I15" i="389"/>
  <c r="I15" i="388"/>
  <c r="I15" i="387"/>
  <c r="I15" i="386"/>
  <c r="I15" i="385"/>
  <c r="I15" i="383"/>
  <c r="I15" i="381"/>
  <c r="F14" i="391" l="1"/>
  <c r="J13"/>
  <c r="M13" s="1"/>
  <c r="J12"/>
  <c r="M12" s="1"/>
  <c r="I16" s="1"/>
  <c r="I17" s="1"/>
  <c r="F14" i="390"/>
  <c r="J13"/>
  <c r="M13" s="1"/>
  <c r="J12"/>
  <c r="M12" s="1"/>
  <c r="I16" s="1"/>
  <c r="I17" s="1"/>
  <c r="F14" i="389"/>
  <c r="J13"/>
  <c r="M13" s="1"/>
  <c r="J12"/>
  <c r="M12" s="1"/>
  <c r="I16" s="1"/>
  <c r="I17" s="1"/>
  <c r="F13" i="388"/>
  <c r="J12"/>
  <c r="M12" s="1"/>
  <c r="I16" s="1"/>
  <c r="I17" s="1"/>
  <c r="J13"/>
  <c r="M13" s="1"/>
  <c r="F14"/>
  <c r="F13" i="387"/>
  <c r="F14" s="1"/>
  <c r="J12"/>
  <c r="M12" s="1"/>
  <c r="I16" s="1"/>
  <c r="I17" s="1"/>
  <c r="J14"/>
  <c r="M14" s="1"/>
  <c r="J13"/>
  <c r="M13" s="1"/>
  <c r="M12" i="386"/>
  <c r="I16" s="1"/>
  <c r="I17" s="1"/>
  <c r="F13"/>
  <c r="J13"/>
  <c r="M13" s="1"/>
  <c r="F14"/>
  <c r="F13" i="385"/>
  <c r="J12"/>
  <c r="I16" s="1"/>
  <c r="I17" s="1"/>
  <c r="J13"/>
  <c r="F14"/>
  <c r="F14" i="384"/>
  <c r="J13"/>
  <c r="M13" s="1"/>
  <c r="J12"/>
  <c r="M12" s="1"/>
  <c r="I16" s="1"/>
  <c r="I17" s="1"/>
  <c r="F13" i="383"/>
  <c r="J12"/>
  <c r="M12" s="1"/>
  <c r="I16" s="1"/>
  <c r="I17" s="1"/>
  <c r="J13"/>
  <c r="M13" s="1"/>
  <c r="F14"/>
  <c r="F13" i="382"/>
  <c r="J12"/>
  <c r="M12" s="1"/>
  <c r="I16" s="1"/>
  <c r="I17" s="1"/>
  <c r="J13"/>
  <c r="M13" s="1"/>
  <c r="F14"/>
  <c r="F14" i="381"/>
  <c r="J13"/>
  <c r="M13" s="1"/>
  <c r="J12"/>
  <c r="M12" s="1"/>
  <c r="I16" s="1"/>
  <c r="I17" s="1"/>
  <c r="I16" i="349"/>
  <c r="I17" s="1"/>
  <c r="J14" i="391" l="1"/>
  <c r="M14" s="1"/>
  <c r="J14" i="390"/>
  <c r="M14" s="1"/>
  <c r="J14" i="389"/>
  <c r="M14" s="1"/>
  <c r="J14" i="388"/>
  <c r="M14" s="1"/>
  <c r="J14" i="386"/>
  <c r="M14" s="1"/>
  <c r="J14" i="385"/>
  <c r="J14" i="384"/>
  <c r="M14" s="1"/>
  <c r="J14" i="383"/>
  <c r="M14" s="1"/>
  <c r="J14" i="382"/>
  <c r="M14" s="1"/>
  <c r="J14" i="381"/>
  <c r="M14" s="1"/>
</calcChain>
</file>

<file path=xl/sharedStrings.xml><?xml version="1.0" encoding="utf-8"?>
<sst xmlns="http://schemas.openxmlformats.org/spreadsheetml/2006/main" count="744" uniqueCount="88">
  <si>
    <t>COMPERATIVE STATEMENT CUM FINANCIAL REVIEW</t>
  </si>
  <si>
    <t>TOTAL</t>
  </si>
  <si>
    <t>Name of Work:</t>
  </si>
  <si>
    <t>Rate Quoted by Each Firm</t>
  </si>
  <si>
    <t>Name of Contractor</t>
  </si>
  <si>
    <t>Amount of Premium</t>
  </si>
  <si>
    <t xml:space="preserve">Rate Quoted </t>
  </si>
  <si>
    <t xml:space="preserve">Cost of S.I :                </t>
  </si>
  <si>
    <t>Sr.No.</t>
  </si>
  <si>
    <t xml:space="preserve">Cost of Carriage    </t>
  </si>
  <si>
    <t>(A)         Detail of as per Estimate</t>
  </si>
  <si>
    <t>(A)</t>
  </si>
  <si>
    <t>(B)</t>
  </si>
  <si>
    <t>Schedule Items</t>
  </si>
  <si>
    <t>Diff: Cost of Other Items</t>
  </si>
  <si>
    <t>Date of Issue:</t>
  </si>
  <si>
    <t xml:space="preserve">Date of Opening: </t>
  </si>
  <si>
    <t>(B)        Detail of As per Bid Cost</t>
  </si>
  <si>
    <t>Saving</t>
  </si>
  <si>
    <t>T.S Amount:</t>
  </si>
  <si>
    <t>DIVISIONAL ACCOUNTS OFFICER</t>
  </si>
  <si>
    <t>HIGHWAYS DIVISION</t>
  </si>
  <si>
    <t>MATIARI</t>
  </si>
  <si>
    <t>Remarks</t>
  </si>
  <si>
    <t>EXECUTIVE ENGINEER</t>
  </si>
  <si>
    <t>As per T.S Cost:</t>
  </si>
  <si>
    <t>Rs.</t>
  </si>
  <si>
    <t>AUQAF DEPARTMENT</t>
  </si>
  <si>
    <t>GOVERNMENT OF SINDH</t>
  </si>
  <si>
    <t>@ HYDERABAD</t>
  </si>
  <si>
    <t>As per (Lowest) Bid Cost:</t>
  </si>
  <si>
    <t>Total Amount of Bid</t>
  </si>
  <si>
    <t>1st Lowest</t>
  </si>
  <si>
    <t>(-)  Rs.</t>
  </si>
  <si>
    <t>Cost of Bitumen                (-)</t>
  </si>
  <si>
    <t>Cost of Ceiling:                 (-)</t>
  </si>
  <si>
    <t>Community Development Programme-2016-17 (P.S-44)</t>
  </si>
  <si>
    <t>0.992 (M)</t>
  </si>
  <si>
    <t>0.9921 (M)</t>
  </si>
  <si>
    <t>SIKILADHO KAKA</t>
  </si>
  <si>
    <t>ALI MOHAMMAD JAT</t>
  </si>
  <si>
    <t>ARSHAD HUSSAIN BHUTTO</t>
  </si>
  <si>
    <t>0.9926 (M)</t>
  </si>
  <si>
    <t>Tender Invited vide No. 1311,                                        Dated: 02-11-2016</t>
  </si>
  <si>
    <t>22-11-2016</t>
  </si>
  <si>
    <t>Construction of C.C Block Different Villages of U.C Baudero</t>
  </si>
  <si>
    <t>Construction of C.C Block Different Street of Village Arif Khatian</t>
  </si>
  <si>
    <t>Construction of C.C Block Various Street of U.C Arif Khatian at Shahpur</t>
  </si>
  <si>
    <t>Construction of C.C Block at Village Tajpur</t>
  </si>
  <si>
    <t>0.9918 (M)</t>
  </si>
  <si>
    <t>Construction of C.C Block at Village Khanpur</t>
  </si>
  <si>
    <t>Construction of Paver Block at Dahri Muhalla at Village Dost Mohammad Dahri</t>
  </si>
  <si>
    <t>0.9887 (M)</t>
  </si>
  <si>
    <t>Construction of Paver Block at Bagri Muhalla at Village Dost Mohammad Dahri</t>
  </si>
  <si>
    <t>Construction of C.C Block Different Street of Bhitshah Town</t>
  </si>
  <si>
    <t>Construction of C.C Block at Village Pir Mohammad Baloch</t>
  </si>
  <si>
    <t>0.9943 (M)</t>
  </si>
  <si>
    <t>Construction of Paver Block at Sakhi Murad Shah Road Hala</t>
  </si>
  <si>
    <t>0.9889 (M)</t>
  </si>
  <si>
    <t>Construction of Paver Block at Sakhi Murad Shah Road Sand Muhalla Hala</t>
  </si>
  <si>
    <t>Construction of C.C Block at Wahan Muhalla and Chouhan Muhalla Khyber</t>
  </si>
  <si>
    <t>0.9916 (M)</t>
  </si>
  <si>
    <t>% Above</t>
  </si>
  <si>
    <t>(+)</t>
  </si>
  <si>
    <t>M/s. Zahid Hussain Kurir</t>
  </si>
  <si>
    <t>M/s. Lachman Das</t>
  </si>
  <si>
    <t>M/s. Allah Jurio Unar Constt: Co.</t>
  </si>
  <si>
    <t>M/s. Sewistan Constt: Co.</t>
  </si>
  <si>
    <t>M/s. A.D Constt: &amp; Engrr: Co.</t>
  </si>
  <si>
    <r>
      <t xml:space="preserve">The bid quoted by </t>
    </r>
    <r>
      <rPr>
        <b/>
        <u/>
        <sz val="11"/>
        <color theme="1"/>
        <rFont val="Times New Roman"/>
        <family val="1"/>
      </rPr>
      <t xml:space="preserve">M/s. Sewistan Constt: Co. 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9,87,523/-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</si>
  <si>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r>
      <t xml:space="preserve">The bid quoted by </t>
    </r>
    <r>
      <rPr>
        <b/>
        <u/>
        <sz val="11"/>
        <color theme="1"/>
        <rFont val="Times New Roman"/>
        <family val="1"/>
      </rPr>
      <t xml:space="preserve">M/s. Sewistan Constt: Co. 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 9,87,851/- 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</si>
  <si>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M/s. Abbas Ali Builders &amp; Co.</t>
  </si>
  <si>
    <t>% Below</t>
  </si>
  <si>
    <t>(-)</t>
  </si>
  <si>
    <r>
      <t xml:space="preserve">The bid quoted by </t>
    </r>
    <r>
      <rPr>
        <b/>
        <u/>
        <sz val="11"/>
        <color theme="1"/>
        <rFont val="Times New Roman"/>
        <family val="1"/>
      </rPr>
      <t xml:space="preserve">M/s. Abbas Ali Builders &amp; Co. 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9,68,381/-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</si>
  <si>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M/s. Gulshan Enterprises</t>
  </si>
  <si>
    <r>
      <t xml:space="preserve">The bid quoted by </t>
    </r>
    <r>
      <rPr>
        <b/>
        <u/>
        <sz val="11"/>
        <color theme="1"/>
        <rFont val="Times New Roman"/>
        <family val="1"/>
      </rPr>
      <t>M/s. Abbas Ali Builders &amp; Co.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9,68,046/-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</si>
  <si>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r>
      <t xml:space="preserve">The bid quoted by </t>
    </r>
    <r>
      <rPr>
        <b/>
        <u/>
        <sz val="11"/>
        <color theme="1"/>
        <rFont val="Times New Roman"/>
        <family val="1"/>
      </rPr>
      <t xml:space="preserve">M/s. Gulshan Enterprises 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9,80,022/-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</si>
  <si>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M/s. Globe Trading Co.</t>
  </si>
  <si>
    <r>
      <t xml:space="preserve">The bid quoted by </t>
    </r>
    <r>
      <rPr>
        <b/>
        <u/>
        <sz val="11"/>
        <color theme="1"/>
        <rFont val="Times New Roman"/>
        <family val="1"/>
      </rPr>
      <t>M/s.Globe Trading Co.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9,77,411/-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</si>
  <si>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r>
      <t xml:space="preserve">The bid quoted by </t>
    </r>
    <r>
      <rPr>
        <b/>
        <u/>
        <sz val="11"/>
        <color theme="1"/>
        <rFont val="Times New Roman"/>
        <family val="1"/>
      </rPr>
      <t xml:space="preserve">M/s.Gulshan Enterprises 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Rs.9,77,459/- 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</si>
  <si>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r>
      <t xml:space="preserve">The bid quoted by </t>
    </r>
    <r>
      <rPr>
        <b/>
        <u/>
        <sz val="11"/>
        <color theme="1"/>
        <rFont val="Times New Roman"/>
        <family val="1"/>
      </rPr>
      <t xml:space="preserve">M/s.Gulshan Enterprises 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Rs.9,76,337/-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</si>
  <si>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r>
      <t xml:space="preserve">The bid quoted by </t>
    </r>
    <r>
      <rPr>
        <b/>
        <u/>
        <sz val="11"/>
        <color theme="1"/>
        <rFont val="Times New Roman"/>
        <family val="1"/>
      </rPr>
      <t xml:space="preserve">M/s.Abbas Ali Builders &amp; Co. 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Rs.9,81,597/-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</si>
  <si>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-sd-</t>
  </si>
  <si>
    <t>M/s. H.I Enterprises</t>
  </si>
  <si>
    <r>
      <t xml:space="preserve">The bid quoted by </t>
    </r>
    <r>
      <rPr>
        <b/>
        <u/>
        <sz val="11"/>
        <color theme="1"/>
        <rFont val="Times New Roman"/>
        <family val="1"/>
      </rPr>
      <t xml:space="preserve">M/s. H.I Enterprises 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9,80,737/-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</si>
  <si>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r>
      <t xml:space="preserve">The bid quoted by </t>
    </r>
    <r>
      <rPr>
        <b/>
        <u/>
        <sz val="11"/>
        <color theme="1"/>
        <rFont val="Times New Roman"/>
        <family val="1"/>
      </rPr>
      <t>M/s. H.I Enterprises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9,87,294/-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</si>
  <si>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r>
      <t xml:space="preserve">The bid quoted by </t>
    </r>
    <r>
      <rPr>
        <b/>
        <u/>
        <sz val="11"/>
        <color theme="1"/>
        <rFont val="Times New Roman"/>
        <family val="1"/>
      </rPr>
      <t>M/s. H.I Enterprises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 9,88,028/- </t>
    </r>
    <r>
      <rPr>
        <sz val="11"/>
        <color theme="1"/>
        <rFont val="Times New Roman"/>
        <family val="1"/>
      </rPr>
      <t xml:space="preserve"> found lowest, hence recommended for favour of neceesary approval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</si>
</sst>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6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1"/>
      <name val="Times New Roman"/>
      <family val="1"/>
    </font>
    <font>
      <sz val="12"/>
      <color theme="1"/>
      <name val="Times New Roman"/>
      <family val="1"/>
    </font>
    <font>
      <u/>
      <sz val="11"/>
      <color theme="1"/>
      <name val="Times New Roman"/>
      <family val="1"/>
    </font>
    <font>
      <b/>
      <u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/>
    </xf>
    <xf numFmtId="0" fontId="1" fillId="0" borderId="10" xfId="0" applyFont="1" applyBorder="1"/>
    <xf numFmtId="0" fontId="4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3" fontId="1" fillId="0" borderId="7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18" xfId="0" applyFont="1" applyBorder="1"/>
    <xf numFmtId="0" fontId="1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3" fontId="2" fillId="0" borderId="0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14" fontId="1" fillId="0" borderId="0" xfId="0" quotePrefix="1" applyNumberFormat="1" applyFont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3" fontId="7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4" fontId="1" fillId="0" borderId="0" xfId="0" quotePrefix="1" applyNumberFormat="1" applyFont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3" fontId="7" fillId="0" borderId="0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14" fontId="1" fillId="0" borderId="0" xfId="0" quotePrefix="1" applyNumberFormat="1" applyFont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justify" vertical="center" wrapText="1"/>
    </xf>
    <xf numFmtId="3" fontId="7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01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10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11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12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02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05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06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07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08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09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8"/>
  <sheetViews>
    <sheetView topLeftCell="A8" zoomScale="85" zoomScaleNormal="85" workbookViewId="0">
      <selection activeCell="A22" sqref="A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8.25" customHeight="1"/>
    <row r="3" spans="1:14" ht="35.25" customHeight="1">
      <c r="B3" s="6"/>
      <c r="C3" s="6"/>
      <c r="D3" s="7"/>
      <c r="E3" s="61" t="s">
        <v>36</v>
      </c>
      <c r="F3" s="61"/>
      <c r="G3" s="62" t="s">
        <v>15</v>
      </c>
      <c r="H3" s="62"/>
      <c r="I3" s="62"/>
      <c r="J3" s="62"/>
      <c r="K3" s="63" t="s">
        <v>44</v>
      </c>
      <c r="L3" s="63"/>
    </row>
    <row r="4" spans="1:14" ht="18" customHeight="1">
      <c r="B4" s="6"/>
      <c r="C4" s="6" t="s">
        <v>2</v>
      </c>
      <c r="D4" s="7"/>
      <c r="E4" s="61" t="s">
        <v>45</v>
      </c>
      <c r="F4" s="61"/>
      <c r="G4" s="62" t="s">
        <v>16</v>
      </c>
      <c r="H4" s="62"/>
      <c r="I4" s="62"/>
      <c r="J4" s="62"/>
      <c r="K4" s="63" t="s">
        <v>44</v>
      </c>
      <c r="L4" s="63"/>
    </row>
    <row r="5" spans="1:14" ht="27" customHeight="1">
      <c r="B5" s="6"/>
      <c r="C5" s="6"/>
      <c r="D5" s="7"/>
      <c r="E5" s="61"/>
      <c r="F5" s="61"/>
      <c r="G5" s="36"/>
      <c r="H5" s="36"/>
      <c r="I5" s="36"/>
      <c r="J5" s="36"/>
      <c r="K5" s="37"/>
      <c r="L5" s="37"/>
    </row>
    <row r="6" spans="1:14" ht="10.5" customHeight="1">
      <c r="B6" s="2"/>
    </row>
    <row r="7" spans="1:14" ht="32.25" customHeight="1">
      <c r="B7" s="2"/>
      <c r="E7" s="61" t="s">
        <v>43</v>
      </c>
      <c r="F7" s="61"/>
      <c r="G7" s="65" t="s">
        <v>19</v>
      </c>
      <c r="H7" s="65"/>
      <c r="I7" s="65"/>
      <c r="J7" s="65"/>
      <c r="K7" s="66" t="s">
        <v>37</v>
      </c>
      <c r="L7" s="66"/>
    </row>
    <row r="8" spans="1:14" ht="8.25" customHeight="1" thickBot="1"/>
    <row r="9" spans="1:14" ht="16.5" thickTop="1" thickBot="1">
      <c r="A9" s="67" t="s">
        <v>8</v>
      </c>
      <c r="B9" s="69" t="s">
        <v>10</v>
      </c>
      <c r="C9" s="70"/>
      <c r="D9" s="70"/>
      <c r="E9" s="71" t="s">
        <v>17</v>
      </c>
      <c r="F9" s="72"/>
      <c r="G9" s="72"/>
      <c r="H9" s="72"/>
      <c r="I9" s="72"/>
      <c r="J9" s="72"/>
      <c r="K9" s="72"/>
      <c r="L9" s="72"/>
      <c r="M9" s="73"/>
      <c r="N9" s="26"/>
    </row>
    <row r="10" spans="1:14" ht="16.5" thickTop="1" thickBot="1">
      <c r="A10" s="68"/>
      <c r="B10" s="74"/>
      <c r="C10" s="74"/>
      <c r="D10" s="44"/>
      <c r="E10" s="71" t="s">
        <v>3</v>
      </c>
      <c r="F10" s="72"/>
      <c r="G10" s="72"/>
      <c r="H10" s="72"/>
      <c r="I10" s="72"/>
      <c r="J10" s="72"/>
      <c r="K10" s="72"/>
      <c r="L10" s="72"/>
      <c r="M10" s="73"/>
      <c r="N10" s="26"/>
    </row>
    <row r="11" spans="1:14" ht="42.75" customHeight="1" thickTop="1">
      <c r="A11" s="14"/>
      <c r="B11" s="75"/>
      <c r="C11" s="76"/>
      <c r="D11" s="21"/>
      <c r="E11" s="24" t="s">
        <v>4</v>
      </c>
      <c r="F11" s="29" t="s">
        <v>13</v>
      </c>
      <c r="G11" s="77" t="s">
        <v>6</v>
      </c>
      <c r="H11" s="78"/>
      <c r="I11" s="77" t="s">
        <v>5</v>
      </c>
      <c r="J11" s="78"/>
      <c r="K11" s="79" t="s">
        <v>14</v>
      </c>
      <c r="L11" s="80"/>
      <c r="M11" s="29" t="s">
        <v>31</v>
      </c>
      <c r="N11" s="29" t="s">
        <v>23</v>
      </c>
    </row>
    <row r="12" spans="1:14" ht="42.75" customHeight="1">
      <c r="A12" s="14">
        <v>1</v>
      </c>
      <c r="B12" s="75" t="s">
        <v>7</v>
      </c>
      <c r="C12" s="76"/>
      <c r="D12" s="16">
        <v>800406</v>
      </c>
      <c r="E12" s="56" t="s">
        <v>84</v>
      </c>
      <c r="F12" s="17">
        <f>D12</f>
        <v>800406</v>
      </c>
      <c r="G12" s="35">
        <v>22.53</v>
      </c>
      <c r="H12" s="28" t="s">
        <v>62</v>
      </c>
      <c r="I12" s="34" t="s">
        <v>63</v>
      </c>
      <c r="J12" s="39">
        <f>F12*G12%</f>
        <v>180331.4718</v>
      </c>
      <c r="K12" s="34"/>
      <c r="L12" s="39"/>
      <c r="M12" s="16">
        <f>F12+J12</f>
        <v>980737.47179999994</v>
      </c>
      <c r="N12" s="16" t="s">
        <v>32</v>
      </c>
    </row>
    <row r="13" spans="1:14" ht="42.75" customHeight="1">
      <c r="A13" s="23">
        <v>2</v>
      </c>
      <c r="B13" s="40" t="s">
        <v>35</v>
      </c>
      <c r="C13" s="41"/>
      <c r="D13" s="20"/>
      <c r="E13" s="56" t="s">
        <v>64</v>
      </c>
      <c r="F13" s="17">
        <f>F12</f>
        <v>800406</v>
      </c>
      <c r="G13" s="35">
        <v>22.71</v>
      </c>
      <c r="H13" s="28" t="s">
        <v>62</v>
      </c>
      <c r="I13" s="34" t="s">
        <v>63</v>
      </c>
      <c r="J13" s="55">
        <f t="shared" ref="J13:J14" si="0">F13*G13%</f>
        <v>181772.20259999999</v>
      </c>
      <c r="K13" s="34"/>
      <c r="L13" s="39"/>
      <c r="M13" s="16">
        <f>F13+J13</f>
        <v>982178.20259999996</v>
      </c>
      <c r="N13" s="21"/>
    </row>
    <row r="14" spans="1:14" ht="42.75" customHeight="1">
      <c r="A14" s="23">
        <v>3</v>
      </c>
      <c r="B14" s="40" t="s">
        <v>9</v>
      </c>
      <c r="C14" s="41"/>
      <c r="D14" s="20">
        <v>182106</v>
      </c>
      <c r="E14" s="33" t="s">
        <v>65</v>
      </c>
      <c r="F14" s="17">
        <f>F13</f>
        <v>800406</v>
      </c>
      <c r="G14" s="35">
        <v>22.85</v>
      </c>
      <c r="H14" s="28" t="s">
        <v>62</v>
      </c>
      <c r="I14" s="34" t="s">
        <v>63</v>
      </c>
      <c r="J14" s="55">
        <f t="shared" si="0"/>
        <v>182892.77100000001</v>
      </c>
      <c r="K14" s="34"/>
      <c r="L14" s="39"/>
      <c r="M14" s="16">
        <f>F14+J14</f>
        <v>983298.77099999995</v>
      </c>
      <c r="N14" s="16"/>
    </row>
    <row r="15" spans="1:14" ht="26.25" customHeight="1">
      <c r="A15" s="14">
        <v>4</v>
      </c>
      <c r="B15" s="40" t="s">
        <v>34</v>
      </c>
      <c r="C15" s="41"/>
      <c r="D15" s="16"/>
      <c r="E15" s="42" t="s">
        <v>11</v>
      </c>
      <c r="F15" s="4" t="s">
        <v>25</v>
      </c>
      <c r="G15" s="12"/>
      <c r="H15" s="30" t="s">
        <v>26</v>
      </c>
      <c r="I15" s="64">
        <f>D16</f>
        <v>982512</v>
      </c>
      <c r="J15" s="64"/>
      <c r="K15" s="38"/>
      <c r="L15" s="12"/>
      <c r="M15" s="5"/>
    </row>
    <row r="16" spans="1:14" ht="33" customHeight="1">
      <c r="A16" s="14"/>
      <c r="B16" s="81" t="s">
        <v>1</v>
      </c>
      <c r="C16" s="81"/>
      <c r="D16" s="22">
        <f>SUM(D12:D15)</f>
        <v>982512</v>
      </c>
      <c r="E16" s="42" t="s">
        <v>12</v>
      </c>
      <c r="F16" s="82" t="s">
        <v>30</v>
      </c>
      <c r="G16" s="82"/>
      <c r="H16" s="42" t="s">
        <v>33</v>
      </c>
      <c r="I16" s="83">
        <f>M12</f>
        <v>980737.47179999994</v>
      </c>
      <c r="J16" s="83"/>
      <c r="K16" s="45"/>
      <c r="L16" s="3"/>
      <c r="M16" s="4"/>
    </row>
    <row r="17" spans="1:14" ht="16.5" customHeight="1">
      <c r="A17" s="3"/>
      <c r="B17" s="43"/>
      <c r="C17" s="43"/>
      <c r="D17" s="43"/>
      <c r="E17" s="3"/>
      <c r="F17" s="42" t="s">
        <v>18</v>
      </c>
      <c r="G17" s="3"/>
      <c r="H17" s="31" t="s">
        <v>26</v>
      </c>
      <c r="I17" s="84">
        <f>I15-I16</f>
        <v>1774.5282000000589</v>
      </c>
      <c r="J17" s="84"/>
      <c r="K17" s="32"/>
      <c r="L17" s="3"/>
      <c r="M17" s="4"/>
    </row>
    <row r="18" spans="1:14" ht="14.25" customHeight="1">
      <c r="A18" s="3"/>
      <c r="B18" s="27"/>
      <c r="C18" s="43"/>
      <c r="D18" s="43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85</v>
      </c>
      <c r="C19" s="43"/>
      <c r="D19" s="43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43"/>
      <c r="C20" s="43"/>
      <c r="D20" s="43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42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59" t="s">
        <v>83</v>
      </c>
      <c r="D22" s="4"/>
      <c r="E22" s="87" t="s">
        <v>83</v>
      </c>
      <c r="F22" s="88"/>
      <c r="G22" s="4"/>
      <c r="H22" s="4"/>
      <c r="I22" s="4"/>
      <c r="J22" s="4"/>
      <c r="K22" s="4"/>
      <c r="L22" s="87" t="s">
        <v>83</v>
      </c>
      <c r="M22" s="88"/>
      <c r="N22" s="88"/>
    </row>
    <row r="23" spans="1:14">
      <c r="B23" s="85" t="s">
        <v>39</v>
      </c>
      <c r="C23" s="85"/>
      <c r="D23" s="85"/>
      <c r="E23" s="85" t="s">
        <v>40</v>
      </c>
      <c r="F23" s="86"/>
      <c r="G23" s="4"/>
      <c r="H23" s="4"/>
      <c r="I23" s="4"/>
      <c r="J23" s="4"/>
      <c r="K23" s="85" t="s">
        <v>41</v>
      </c>
      <c r="L23" s="85"/>
      <c r="M23" s="85"/>
      <c r="N23" s="85"/>
    </row>
    <row r="24" spans="1:14" ht="14.25" customHeight="1">
      <c r="B24" s="85" t="s">
        <v>20</v>
      </c>
      <c r="C24" s="85"/>
      <c r="D24" s="85"/>
      <c r="E24" s="85" t="s">
        <v>24</v>
      </c>
      <c r="F24" s="85"/>
      <c r="G24" s="4"/>
      <c r="H24" s="4"/>
      <c r="I24" s="4"/>
      <c r="J24" s="4"/>
      <c r="K24" s="85" t="s">
        <v>24</v>
      </c>
      <c r="L24" s="85"/>
      <c r="M24" s="85"/>
      <c r="N24" s="85"/>
    </row>
    <row r="25" spans="1:14" ht="14.25" customHeight="1">
      <c r="B25" s="85" t="s">
        <v>21</v>
      </c>
      <c r="C25" s="85"/>
      <c r="D25" s="85"/>
      <c r="E25" s="85" t="s">
        <v>27</v>
      </c>
      <c r="F25" s="85"/>
      <c r="G25" s="3"/>
      <c r="H25" s="3"/>
      <c r="I25" s="3"/>
      <c r="J25" s="15"/>
      <c r="K25" s="85" t="s">
        <v>21</v>
      </c>
      <c r="L25" s="85"/>
      <c r="M25" s="85"/>
      <c r="N25" s="85"/>
    </row>
    <row r="26" spans="1:14" ht="14.25" customHeight="1">
      <c r="B26" s="85" t="s">
        <v>22</v>
      </c>
      <c r="C26" s="85"/>
      <c r="D26" s="85"/>
      <c r="E26" s="85" t="s">
        <v>28</v>
      </c>
      <c r="F26" s="85"/>
      <c r="G26" s="3"/>
      <c r="H26" s="3"/>
      <c r="I26" s="3"/>
      <c r="J26" s="18"/>
      <c r="K26" s="85" t="s">
        <v>22</v>
      </c>
      <c r="L26" s="85"/>
      <c r="M26" s="85"/>
      <c r="N26" s="85"/>
    </row>
    <row r="27" spans="1:14" ht="14.25" customHeight="1">
      <c r="B27" s="27"/>
      <c r="C27" s="27"/>
      <c r="D27" s="25"/>
      <c r="E27" s="86" t="s">
        <v>29</v>
      </c>
      <c r="F27" s="86"/>
      <c r="G27" s="19"/>
      <c r="H27" s="19"/>
      <c r="I27" s="19"/>
      <c r="J27" s="19"/>
      <c r="K27" s="19"/>
      <c r="L27" s="19"/>
      <c r="M27" s="8"/>
    </row>
    <row r="28" spans="1:14" ht="15.75" customHeight="1">
      <c r="B28" s="46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46"/>
      <c r="C29" s="9"/>
      <c r="D29" s="46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46"/>
    </row>
    <row r="37" spans="2:4" ht="27" customHeight="1">
      <c r="B37" s="46"/>
      <c r="C37" s="9"/>
      <c r="D37" s="46"/>
    </row>
    <row r="38" spans="2:4" ht="27" customHeight="1">
      <c r="B38" s="11"/>
      <c r="C38" s="9"/>
      <c r="D38" s="11"/>
    </row>
  </sheetData>
  <mergeCells count="40">
    <mergeCell ref="L22:N22"/>
    <mergeCell ref="K23:N23"/>
    <mergeCell ref="K24:N24"/>
    <mergeCell ref="K25:N25"/>
    <mergeCell ref="K26:N26"/>
    <mergeCell ref="B26:D26"/>
    <mergeCell ref="E26:F26"/>
    <mergeCell ref="E27:F27"/>
    <mergeCell ref="B24:D24"/>
    <mergeCell ref="E24:F24"/>
    <mergeCell ref="B25:D25"/>
    <mergeCell ref="E25:F25"/>
    <mergeCell ref="B16:C16"/>
    <mergeCell ref="F16:G16"/>
    <mergeCell ref="I16:J16"/>
    <mergeCell ref="I17:J17"/>
    <mergeCell ref="B23:D23"/>
    <mergeCell ref="E23:F23"/>
    <mergeCell ref="E22:F22"/>
    <mergeCell ref="I15:J15"/>
    <mergeCell ref="E7:F7"/>
    <mergeCell ref="G7:J7"/>
    <mergeCell ref="K7:L7"/>
    <mergeCell ref="A9:A10"/>
    <mergeCell ref="B9:D9"/>
    <mergeCell ref="E9:M9"/>
    <mergeCell ref="B10:C10"/>
    <mergeCell ref="E10:M10"/>
    <mergeCell ref="B11:C11"/>
    <mergeCell ref="G11:H11"/>
    <mergeCell ref="I11:J11"/>
    <mergeCell ref="K11:L11"/>
    <mergeCell ref="B12:C12"/>
    <mergeCell ref="B1:N1"/>
    <mergeCell ref="E3:F3"/>
    <mergeCell ref="G3:J3"/>
    <mergeCell ref="K3:L3"/>
    <mergeCell ref="E4:F5"/>
    <mergeCell ref="G4:J4"/>
    <mergeCell ref="K4:L4"/>
  </mergeCells>
  <pageMargins left="1.7" right="0.2" top="0.25" bottom="0" header="0.3" footer="0.3"/>
  <pageSetup paperSize="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38"/>
  <sheetViews>
    <sheetView topLeftCell="A6" zoomScale="85" zoomScaleNormal="85" workbookViewId="0">
      <selection activeCell="A22" sqref="A22:N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8.25" customHeight="1"/>
    <row r="3" spans="1:14" ht="35.25" customHeight="1">
      <c r="B3" s="6"/>
      <c r="C3" s="6"/>
      <c r="D3" s="7"/>
      <c r="E3" s="61" t="s">
        <v>36</v>
      </c>
      <c r="F3" s="61"/>
      <c r="G3" s="62" t="s">
        <v>15</v>
      </c>
      <c r="H3" s="62"/>
      <c r="I3" s="62"/>
      <c r="J3" s="62"/>
      <c r="K3" s="63" t="s">
        <v>44</v>
      </c>
      <c r="L3" s="63"/>
    </row>
    <row r="4" spans="1:14" ht="18" customHeight="1">
      <c r="B4" s="6"/>
      <c r="C4" s="6" t="s">
        <v>2</v>
      </c>
      <c r="D4" s="7"/>
      <c r="E4" s="61" t="s">
        <v>57</v>
      </c>
      <c r="F4" s="61"/>
      <c r="G4" s="62" t="s">
        <v>16</v>
      </c>
      <c r="H4" s="62"/>
      <c r="I4" s="62"/>
      <c r="J4" s="62"/>
      <c r="K4" s="63" t="s">
        <v>44</v>
      </c>
      <c r="L4" s="63"/>
    </row>
    <row r="5" spans="1:14" ht="27" customHeight="1">
      <c r="B5" s="6"/>
      <c r="C5" s="6"/>
      <c r="D5" s="7"/>
      <c r="E5" s="61"/>
      <c r="F5" s="61"/>
      <c r="G5" s="48"/>
      <c r="H5" s="48"/>
      <c r="I5" s="48"/>
      <c r="J5" s="48"/>
      <c r="K5" s="49"/>
      <c r="L5" s="49"/>
    </row>
    <row r="6" spans="1:14" ht="10.5" customHeight="1">
      <c r="B6" s="2"/>
    </row>
    <row r="7" spans="1:14" ht="32.25" customHeight="1">
      <c r="B7" s="2"/>
      <c r="E7" s="61" t="s">
        <v>43</v>
      </c>
      <c r="F7" s="61"/>
      <c r="G7" s="65" t="s">
        <v>19</v>
      </c>
      <c r="H7" s="65"/>
      <c r="I7" s="65"/>
      <c r="J7" s="65"/>
      <c r="K7" s="66" t="s">
        <v>58</v>
      </c>
      <c r="L7" s="66"/>
    </row>
    <row r="8" spans="1:14" ht="8.25" customHeight="1" thickBot="1"/>
    <row r="9" spans="1:14" ht="16.5" thickTop="1" thickBot="1">
      <c r="A9" s="67" t="s">
        <v>8</v>
      </c>
      <c r="B9" s="69" t="s">
        <v>10</v>
      </c>
      <c r="C9" s="70"/>
      <c r="D9" s="70"/>
      <c r="E9" s="71" t="s">
        <v>17</v>
      </c>
      <c r="F9" s="72"/>
      <c r="G9" s="72"/>
      <c r="H9" s="72"/>
      <c r="I9" s="72"/>
      <c r="J9" s="72"/>
      <c r="K9" s="72"/>
      <c r="L9" s="72"/>
      <c r="M9" s="73"/>
      <c r="N9" s="26"/>
    </row>
    <row r="10" spans="1:14" ht="16.5" thickTop="1" thickBot="1">
      <c r="A10" s="68"/>
      <c r="B10" s="74"/>
      <c r="C10" s="74"/>
      <c r="D10" s="51"/>
      <c r="E10" s="71" t="s">
        <v>3</v>
      </c>
      <c r="F10" s="72"/>
      <c r="G10" s="72"/>
      <c r="H10" s="72"/>
      <c r="I10" s="72"/>
      <c r="J10" s="72"/>
      <c r="K10" s="72"/>
      <c r="L10" s="72"/>
      <c r="M10" s="73"/>
      <c r="N10" s="26"/>
    </row>
    <row r="11" spans="1:14" ht="42.75" customHeight="1" thickTop="1">
      <c r="A11" s="14"/>
      <c r="B11" s="75"/>
      <c r="C11" s="76"/>
      <c r="D11" s="21"/>
      <c r="E11" s="24" t="s">
        <v>4</v>
      </c>
      <c r="F11" s="29" t="s">
        <v>13</v>
      </c>
      <c r="G11" s="77" t="s">
        <v>6</v>
      </c>
      <c r="H11" s="78"/>
      <c r="I11" s="77" t="s">
        <v>5</v>
      </c>
      <c r="J11" s="78"/>
      <c r="K11" s="79" t="s">
        <v>14</v>
      </c>
      <c r="L11" s="80"/>
      <c r="M11" s="29" t="s">
        <v>31</v>
      </c>
      <c r="N11" s="29" t="s">
        <v>23</v>
      </c>
    </row>
    <row r="12" spans="1:14" ht="42.75" customHeight="1">
      <c r="A12" s="14">
        <v>1</v>
      </c>
      <c r="B12" s="75" t="s">
        <v>7</v>
      </c>
      <c r="C12" s="76"/>
      <c r="D12" s="16">
        <v>1121582</v>
      </c>
      <c r="E12" s="33" t="s">
        <v>75</v>
      </c>
      <c r="F12" s="17">
        <f>D12</f>
        <v>1121582</v>
      </c>
      <c r="G12" s="35">
        <v>12.85</v>
      </c>
      <c r="H12" s="28" t="s">
        <v>72</v>
      </c>
      <c r="I12" s="34" t="s">
        <v>73</v>
      </c>
      <c r="J12" s="55">
        <f>F12*G12%</f>
        <v>144123.28700000001</v>
      </c>
      <c r="K12" s="34"/>
      <c r="L12" s="55"/>
      <c r="M12" s="16">
        <f>F12-J12</f>
        <v>977458.71299999999</v>
      </c>
      <c r="N12" s="16" t="s">
        <v>32</v>
      </c>
    </row>
    <row r="13" spans="1:14" ht="42.75" customHeight="1">
      <c r="A13" s="23">
        <v>2</v>
      </c>
      <c r="B13" s="53" t="s">
        <v>35</v>
      </c>
      <c r="C13" s="54"/>
      <c r="D13" s="20">
        <v>196063</v>
      </c>
      <c r="E13" s="56" t="s">
        <v>64</v>
      </c>
      <c r="F13" s="17">
        <f>F12</f>
        <v>1121582</v>
      </c>
      <c r="G13" s="35">
        <v>12.78</v>
      </c>
      <c r="H13" s="28" t="s">
        <v>72</v>
      </c>
      <c r="I13" s="34" t="s">
        <v>73</v>
      </c>
      <c r="J13" s="55">
        <f t="shared" ref="J13:J14" si="0">F13*G13%</f>
        <v>143338.1796</v>
      </c>
      <c r="K13" s="34"/>
      <c r="L13" s="55"/>
      <c r="M13" s="16">
        <f>F13-J13</f>
        <v>978243.82039999997</v>
      </c>
      <c r="N13" s="21"/>
    </row>
    <row r="14" spans="1:14" ht="42.75" customHeight="1">
      <c r="A14" s="23">
        <v>3</v>
      </c>
      <c r="B14" s="53" t="s">
        <v>9</v>
      </c>
      <c r="C14" s="54"/>
      <c r="D14" s="20">
        <v>54421</v>
      </c>
      <c r="E14" s="33" t="s">
        <v>78</v>
      </c>
      <c r="F14" s="17">
        <f>F13</f>
        <v>1121582</v>
      </c>
      <c r="G14" s="35">
        <v>12.55</v>
      </c>
      <c r="H14" s="28" t="s">
        <v>72</v>
      </c>
      <c r="I14" s="34" t="s">
        <v>73</v>
      </c>
      <c r="J14" s="55">
        <f t="shared" si="0"/>
        <v>140758.541</v>
      </c>
      <c r="K14" s="34"/>
      <c r="L14" s="55"/>
      <c r="M14" s="16">
        <f>F14-J14</f>
        <v>980823.45900000003</v>
      </c>
      <c r="N14" s="16"/>
    </row>
    <row r="15" spans="1:14" ht="26.25" customHeight="1">
      <c r="A15" s="14">
        <v>4</v>
      </c>
      <c r="B15" s="53" t="s">
        <v>34</v>
      </c>
      <c r="C15" s="54"/>
      <c r="D15" s="16"/>
      <c r="E15" s="57" t="s">
        <v>11</v>
      </c>
      <c r="F15" s="4" t="s">
        <v>25</v>
      </c>
      <c r="G15" s="12"/>
      <c r="H15" s="30" t="s">
        <v>26</v>
      </c>
      <c r="I15" s="64">
        <f>D16</f>
        <v>979940</v>
      </c>
      <c r="J15" s="64"/>
      <c r="K15" s="50"/>
      <c r="L15" s="12"/>
      <c r="M15" s="5"/>
    </row>
    <row r="16" spans="1:14" ht="33" customHeight="1">
      <c r="A16" s="14"/>
      <c r="B16" s="81" t="s">
        <v>1</v>
      </c>
      <c r="C16" s="81"/>
      <c r="D16" s="22">
        <f>D12+D14-D13</f>
        <v>979940</v>
      </c>
      <c r="E16" s="57" t="s">
        <v>12</v>
      </c>
      <c r="F16" s="82" t="s">
        <v>30</v>
      </c>
      <c r="G16" s="82"/>
      <c r="H16" s="57" t="s">
        <v>33</v>
      </c>
      <c r="I16" s="83">
        <f>M12</f>
        <v>977458.71299999999</v>
      </c>
      <c r="J16" s="83"/>
      <c r="K16" s="52"/>
      <c r="L16" s="3"/>
      <c r="M16" s="4"/>
    </row>
    <row r="17" spans="1:14" ht="16.5" customHeight="1">
      <c r="A17" s="3"/>
      <c r="B17" s="58"/>
      <c r="C17" s="58"/>
      <c r="D17" s="58"/>
      <c r="E17" s="3"/>
      <c r="F17" s="57" t="s">
        <v>18</v>
      </c>
      <c r="G17" s="3"/>
      <c r="H17" s="31" t="s">
        <v>26</v>
      </c>
      <c r="I17" s="84">
        <f>I15-I16</f>
        <v>2481.2870000000112</v>
      </c>
      <c r="J17" s="84"/>
      <c r="K17" s="32"/>
      <c r="L17" s="3"/>
      <c r="M17" s="4"/>
    </row>
    <row r="18" spans="1:14" ht="14.25" customHeight="1">
      <c r="A18" s="3"/>
      <c r="B18" s="27"/>
      <c r="C18" s="58"/>
      <c r="D18" s="58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80</v>
      </c>
      <c r="C19" s="58"/>
      <c r="D19" s="58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58"/>
      <c r="C20" s="58"/>
      <c r="D20" s="58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5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59" t="s">
        <v>83</v>
      </c>
      <c r="D22" s="4"/>
      <c r="E22" s="87" t="s">
        <v>83</v>
      </c>
      <c r="F22" s="88"/>
      <c r="G22" s="4"/>
      <c r="H22" s="4"/>
      <c r="I22" s="4"/>
      <c r="J22" s="4"/>
      <c r="K22" s="4"/>
      <c r="L22" s="87" t="s">
        <v>83</v>
      </c>
      <c r="M22" s="88"/>
      <c r="N22" s="88"/>
    </row>
    <row r="23" spans="1:14">
      <c r="B23" s="85" t="s">
        <v>39</v>
      </c>
      <c r="C23" s="85"/>
      <c r="D23" s="85"/>
      <c r="E23" s="85" t="s">
        <v>40</v>
      </c>
      <c r="F23" s="86"/>
      <c r="G23" s="4"/>
      <c r="H23" s="4"/>
      <c r="I23" s="4"/>
      <c r="J23" s="4"/>
      <c r="K23" s="85" t="s">
        <v>41</v>
      </c>
      <c r="L23" s="85"/>
      <c r="M23" s="85"/>
      <c r="N23" s="85"/>
    </row>
    <row r="24" spans="1:14" ht="14.25" customHeight="1">
      <c r="B24" s="85" t="s">
        <v>20</v>
      </c>
      <c r="C24" s="85"/>
      <c r="D24" s="85"/>
      <c r="E24" s="85" t="s">
        <v>24</v>
      </c>
      <c r="F24" s="85"/>
      <c r="G24" s="4"/>
      <c r="H24" s="4"/>
      <c r="I24" s="4"/>
      <c r="J24" s="4"/>
      <c r="K24" s="85" t="s">
        <v>24</v>
      </c>
      <c r="L24" s="85"/>
      <c r="M24" s="85"/>
      <c r="N24" s="85"/>
    </row>
    <row r="25" spans="1:14" ht="14.25" customHeight="1">
      <c r="B25" s="85" t="s">
        <v>21</v>
      </c>
      <c r="C25" s="85"/>
      <c r="D25" s="85"/>
      <c r="E25" s="85" t="s">
        <v>27</v>
      </c>
      <c r="F25" s="85"/>
      <c r="G25" s="3"/>
      <c r="H25" s="3"/>
      <c r="I25" s="3"/>
      <c r="J25" s="15"/>
      <c r="K25" s="85" t="s">
        <v>21</v>
      </c>
      <c r="L25" s="85"/>
      <c r="M25" s="85"/>
      <c r="N25" s="85"/>
    </row>
    <row r="26" spans="1:14" ht="14.25" customHeight="1">
      <c r="B26" s="85" t="s">
        <v>22</v>
      </c>
      <c r="C26" s="85"/>
      <c r="D26" s="85"/>
      <c r="E26" s="85" t="s">
        <v>28</v>
      </c>
      <c r="F26" s="85"/>
      <c r="G26" s="3"/>
      <c r="H26" s="3"/>
      <c r="I26" s="3"/>
      <c r="J26" s="18"/>
      <c r="K26" s="85" t="s">
        <v>22</v>
      </c>
      <c r="L26" s="85"/>
      <c r="M26" s="85"/>
      <c r="N26" s="85"/>
    </row>
    <row r="27" spans="1:14" ht="14.25" customHeight="1">
      <c r="B27" s="27"/>
      <c r="C27" s="27"/>
      <c r="D27" s="25"/>
      <c r="E27" s="86" t="s">
        <v>29</v>
      </c>
      <c r="F27" s="86"/>
      <c r="G27" s="19"/>
      <c r="H27" s="19"/>
      <c r="I27" s="19"/>
      <c r="J27" s="19"/>
      <c r="K27" s="19"/>
      <c r="L27" s="19"/>
      <c r="M27" s="8"/>
    </row>
    <row r="28" spans="1:14" ht="15.75" customHeight="1">
      <c r="B28" s="47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47"/>
      <c r="C29" s="9"/>
      <c r="D29" s="47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47"/>
    </row>
    <row r="37" spans="2:4" ht="27" customHeight="1">
      <c r="B37" s="47"/>
      <c r="C37" s="9"/>
      <c r="D37" s="47"/>
    </row>
    <row r="38" spans="2:4" ht="27" customHeight="1">
      <c r="B38" s="11"/>
      <c r="C38" s="9"/>
      <c r="D38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7:F7"/>
    <mergeCell ref="G7:J7"/>
    <mergeCell ref="K7:L7"/>
    <mergeCell ref="A9:A10"/>
    <mergeCell ref="B9:D9"/>
    <mergeCell ref="E9:M9"/>
    <mergeCell ref="B10:C10"/>
    <mergeCell ref="E10:M10"/>
    <mergeCell ref="L22:N22"/>
    <mergeCell ref="B11:C11"/>
    <mergeCell ref="G11:H11"/>
    <mergeCell ref="I11:J11"/>
    <mergeCell ref="K11:L11"/>
    <mergeCell ref="B12:C12"/>
    <mergeCell ref="I15:J15"/>
    <mergeCell ref="B16:C16"/>
    <mergeCell ref="F16:G16"/>
    <mergeCell ref="I16:J16"/>
    <mergeCell ref="I17:J17"/>
    <mergeCell ref="E22:F22"/>
    <mergeCell ref="B23:D23"/>
    <mergeCell ref="E23:F23"/>
    <mergeCell ref="K23:N23"/>
    <mergeCell ref="B24:D24"/>
    <mergeCell ref="E24:F24"/>
    <mergeCell ref="K24:N24"/>
    <mergeCell ref="E27:F27"/>
    <mergeCell ref="B25:D25"/>
    <mergeCell ref="E25:F25"/>
    <mergeCell ref="K25:N25"/>
    <mergeCell ref="B26:D26"/>
    <mergeCell ref="E26:F26"/>
    <mergeCell ref="K26:N26"/>
  </mergeCells>
  <pageMargins left="1.7" right="0.2" top="0.25" bottom="0" header="0.3" footer="0.3"/>
  <pageSetup paperSize="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8"/>
  <sheetViews>
    <sheetView topLeftCell="A6" zoomScale="85" zoomScaleNormal="85" workbookViewId="0">
      <selection activeCell="A22" sqref="A22:N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8.25" customHeight="1"/>
    <row r="3" spans="1:14" ht="35.25" customHeight="1">
      <c r="B3" s="6"/>
      <c r="C3" s="6"/>
      <c r="D3" s="7"/>
      <c r="E3" s="61" t="s">
        <v>36</v>
      </c>
      <c r="F3" s="61"/>
      <c r="G3" s="62" t="s">
        <v>15</v>
      </c>
      <c r="H3" s="62"/>
      <c r="I3" s="62"/>
      <c r="J3" s="62"/>
      <c r="K3" s="63" t="s">
        <v>44</v>
      </c>
      <c r="L3" s="63"/>
    </row>
    <row r="4" spans="1:14" ht="18" customHeight="1">
      <c r="B4" s="6"/>
      <c r="C4" s="6" t="s">
        <v>2</v>
      </c>
      <c r="D4" s="7"/>
      <c r="E4" s="61" t="s">
        <v>59</v>
      </c>
      <c r="F4" s="61"/>
      <c r="G4" s="62" t="s">
        <v>16</v>
      </c>
      <c r="H4" s="62"/>
      <c r="I4" s="62"/>
      <c r="J4" s="62"/>
      <c r="K4" s="63" t="s">
        <v>44</v>
      </c>
      <c r="L4" s="63"/>
    </row>
    <row r="5" spans="1:14" ht="27" customHeight="1">
      <c r="B5" s="6"/>
      <c r="C5" s="6"/>
      <c r="D5" s="7"/>
      <c r="E5" s="61"/>
      <c r="F5" s="61"/>
      <c r="G5" s="48"/>
      <c r="H5" s="48"/>
      <c r="I5" s="48"/>
      <c r="J5" s="48"/>
      <c r="K5" s="49"/>
      <c r="L5" s="49"/>
    </row>
    <row r="6" spans="1:14" ht="10.5" customHeight="1">
      <c r="B6" s="2"/>
    </row>
    <row r="7" spans="1:14" ht="32.25" customHeight="1">
      <c r="B7" s="2"/>
      <c r="E7" s="61" t="s">
        <v>43</v>
      </c>
      <c r="F7" s="61"/>
      <c r="G7" s="65" t="s">
        <v>19</v>
      </c>
      <c r="H7" s="65"/>
      <c r="I7" s="65"/>
      <c r="J7" s="65"/>
      <c r="K7" s="66" t="s">
        <v>58</v>
      </c>
      <c r="L7" s="66"/>
    </row>
    <row r="8" spans="1:14" ht="8.25" customHeight="1" thickBot="1"/>
    <row r="9" spans="1:14" ht="16.5" thickTop="1" thickBot="1">
      <c r="A9" s="67" t="s">
        <v>8</v>
      </c>
      <c r="B9" s="69" t="s">
        <v>10</v>
      </c>
      <c r="C9" s="70"/>
      <c r="D9" s="70"/>
      <c r="E9" s="71" t="s">
        <v>17</v>
      </c>
      <c r="F9" s="72"/>
      <c r="G9" s="72"/>
      <c r="H9" s="72"/>
      <c r="I9" s="72"/>
      <c r="J9" s="72"/>
      <c r="K9" s="72"/>
      <c r="L9" s="72"/>
      <c r="M9" s="73"/>
      <c r="N9" s="26"/>
    </row>
    <row r="10" spans="1:14" ht="16.5" thickTop="1" thickBot="1">
      <c r="A10" s="68"/>
      <c r="B10" s="74"/>
      <c r="C10" s="74"/>
      <c r="D10" s="51"/>
      <c r="E10" s="71" t="s">
        <v>3</v>
      </c>
      <c r="F10" s="72"/>
      <c r="G10" s="72"/>
      <c r="H10" s="72"/>
      <c r="I10" s="72"/>
      <c r="J10" s="72"/>
      <c r="K10" s="72"/>
      <c r="L10" s="72"/>
      <c r="M10" s="73"/>
      <c r="N10" s="26"/>
    </row>
    <row r="11" spans="1:14" ht="42.75" customHeight="1" thickTop="1">
      <c r="A11" s="14"/>
      <c r="B11" s="75"/>
      <c r="C11" s="76"/>
      <c r="D11" s="21"/>
      <c r="E11" s="24" t="s">
        <v>4</v>
      </c>
      <c r="F11" s="29" t="s">
        <v>13</v>
      </c>
      <c r="G11" s="77" t="s">
        <v>6</v>
      </c>
      <c r="H11" s="78"/>
      <c r="I11" s="77" t="s">
        <v>5</v>
      </c>
      <c r="J11" s="78"/>
      <c r="K11" s="79" t="s">
        <v>14</v>
      </c>
      <c r="L11" s="80"/>
      <c r="M11" s="29" t="s">
        <v>31</v>
      </c>
      <c r="N11" s="29" t="s">
        <v>23</v>
      </c>
    </row>
    <row r="12" spans="1:14" ht="42.75" customHeight="1">
      <c r="A12" s="14">
        <v>1</v>
      </c>
      <c r="B12" s="75" t="s">
        <v>7</v>
      </c>
      <c r="C12" s="76"/>
      <c r="D12" s="16">
        <v>1121582</v>
      </c>
      <c r="E12" s="33" t="s">
        <v>75</v>
      </c>
      <c r="F12" s="17">
        <f>D12</f>
        <v>1121582</v>
      </c>
      <c r="G12" s="35">
        <v>12.95</v>
      </c>
      <c r="H12" s="28" t="s">
        <v>72</v>
      </c>
      <c r="I12" s="34" t="s">
        <v>73</v>
      </c>
      <c r="J12" s="55">
        <f>F12*G12%</f>
        <v>145244.86900000001</v>
      </c>
      <c r="K12" s="34"/>
      <c r="L12" s="55"/>
      <c r="M12" s="16">
        <f>F12-J12</f>
        <v>976337.13100000005</v>
      </c>
      <c r="N12" s="16" t="s">
        <v>32</v>
      </c>
    </row>
    <row r="13" spans="1:14" ht="42.75" customHeight="1">
      <c r="A13" s="23">
        <v>2</v>
      </c>
      <c r="B13" s="53" t="s">
        <v>35</v>
      </c>
      <c r="C13" s="54"/>
      <c r="D13" s="20">
        <v>196063</v>
      </c>
      <c r="E13" s="56" t="s">
        <v>66</v>
      </c>
      <c r="F13" s="17">
        <f>F12</f>
        <v>1121582</v>
      </c>
      <c r="G13" s="35">
        <v>12.87</v>
      </c>
      <c r="H13" s="28" t="s">
        <v>72</v>
      </c>
      <c r="I13" s="34" t="s">
        <v>73</v>
      </c>
      <c r="J13" s="55">
        <f t="shared" ref="J13:J14" si="0">F13*G13%</f>
        <v>144347.60339999999</v>
      </c>
      <c r="K13" s="34"/>
      <c r="L13" s="55"/>
      <c r="M13" s="16">
        <f>F13-J13</f>
        <v>977234.39659999998</v>
      </c>
      <c r="N13" s="21"/>
    </row>
    <row r="14" spans="1:14" ht="42.75" customHeight="1">
      <c r="A14" s="23">
        <v>3</v>
      </c>
      <c r="B14" s="53" t="s">
        <v>9</v>
      </c>
      <c r="C14" s="54"/>
      <c r="D14" s="20">
        <v>54421</v>
      </c>
      <c r="E14" s="33" t="s">
        <v>71</v>
      </c>
      <c r="F14" s="17">
        <f>F13</f>
        <v>1121582</v>
      </c>
      <c r="G14" s="35">
        <v>12.8</v>
      </c>
      <c r="H14" s="28" t="s">
        <v>72</v>
      </c>
      <c r="I14" s="34" t="s">
        <v>73</v>
      </c>
      <c r="J14" s="55">
        <f t="shared" si="0"/>
        <v>143562.49600000001</v>
      </c>
      <c r="K14" s="34"/>
      <c r="L14" s="55"/>
      <c r="M14" s="16">
        <f>F14-J14</f>
        <v>978019.50399999996</v>
      </c>
      <c r="N14" s="16"/>
    </row>
    <row r="15" spans="1:14" ht="26.25" customHeight="1">
      <c r="A15" s="14">
        <v>4</v>
      </c>
      <c r="B15" s="53" t="s">
        <v>34</v>
      </c>
      <c r="C15" s="54"/>
      <c r="D15" s="16"/>
      <c r="E15" s="57" t="s">
        <v>11</v>
      </c>
      <c r="F15" s="4" t="s">
        <v>25</v>
      </c>
      <c r="G15" s="12"/>
      <c r="H15" s="30" t="s">
        <v>26</v>
      </c>
      <c r="I15" s="64">
        <f>D16</f>
        <v>979940</v>
      </c>
      <c r="J15" s="64"/>
      <c r="K15" s="50"/>
      <c r="L15" s="12"/>
      <c r="M15" s="5"/>
    </row>
    <row r="16" spans="1:14" ht="33" customHeight="1">
      <c r="A16" s="14"/>
      <c r="B16" s="81" t="s">
        <v>1</v>
      </c>
      <c r="C16" s="81"/>
      <c r="D16" s="22">
        <f>D12+D14-D13</f>
        <v>979940</v>
      </c>
      <c r="E16" s="57" t="s">
        <v>12</v>
      </c>
      <c r="F16" s="82" t="s">
        <v>30</v>
      </c>
      <c r="G16" s="82"/>
      <c r="H16" s="57" t="s">
        <v>33</v>
      </c>
      <c r="I16" s="83">
        <f>M12</f>
        <v>976337.13100000005</v>
      </c>
      <c r="J16" s="83"/>
      <c r="K16" s="52"/>
      <c r="L16" s="3"/>
      <c r="M16" s="4"/>
    </row>
    <row r="17" spans="1:14" ht="16.5" customHeight="1">
      <c r="A17" s="3"/>
      <c r="B17" s="58"/>
      <c r="C17" s="58"/>
      <c r="D17" s="58"/>
      <c r="E17" s="3"/>
      <c r="F17" s="57" t="s">
        <v>18</v>
      </c>
      <c r="G17" s="3"/>
      <c r="H17" s="31" t="s">
        <v>26</v>
      </c>
      <c r="I17" s="84">
        <f>I15-I16</f>
        <v>3602.8689999999478</v>
      </c>
      <c r="J17" s="84"/>
      <c r="K17" s="32"/>
      <c r="L17" s="3"/>
      <c r="M17" s="4"/>
    </row>
    <row r="18" spans="1:14" ht="14.25" customHeight="1">
      <c r="A18" s="3"/>
      <c r="B18" s="27"/>
      <c r="C18" s="58"/>
      <c r="D18" s="58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81</v>
      </c>
      <c r="C19" s="58"/>
      <c r="D19" s="58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58"/>
      <c r="C20" s="58"/>
      <c r="D20" s="58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5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59" t="s">
        <v>83</v>
      </c>
      <c r="D22" s="4"/>
      <c r="E22" s="87" t="s">
        <v>83</v>
      </c>
      <c r="F22" s="88"/>
      <c r="G22" s="4"/>
      <c r="H22" s="4"/>
      <c r="I22" s="4"/>
      <c r="J22" s="4"/>
      <c r="K22" s="4"/>
      <c r="L22" s="87" t="s">
        <v>83</v>
      </c>
      <c r="M22" s="88"/>
      <c r="N22" s="88"/>
    </row>
    <row r="23" spans="1:14">
      <c r="B23" s="85" t="s">
        <v>39</v>
      </c>
      <c r="C23" s="85"/>
      <c r="D23" s="85"/>
      <c r="E23" s="85" t="s">
        <v>40</v>
      </c>
      <c r="F23" s="86"/>
      <c r="G23" s="4"/>
      <c r="H23" s="4"/>
      <c r="I23" s="4"/>
      <c r="J23" s="4"/>
      <c r="K23" s="85" t="s">
        <v>41</v>
      </c>
      <c r="L23" s="85"/>
      <c r="M23" s="85"/>
      <c r="N23" s="85"/>
    </row>
    <row r="24" spans="1:14" ht="14.25" customHeight="1">
      <c r="B24" s="85" t="s">
        <v>20</v>
      </c>
      <c r="C24" s="85"/>
      <c r="D24" s="85"/>
      <c r="E24" s="85" t="s">
        <v>24</v>
      </c>
      <c r="F24" s="85"/>
      <c r="G24" s="4"/>
      <c r="H24" s="4"/>
      <c r="I24" s="4"/>
      <c r="J24" s="4"/>
      <c r="K24" s="85" t="s">
        <v>24</v>
      </c>
      <c r="L24" s="85"/>
      <c r="M24" s="85"/>
      <c r="N24" s="85"/>
    </row>
    <row r="25" spans="1:14" ht="14.25" customHeight="1">
      <c r="B25" s="85" t="s">
        <v>21</v>
      </c>
      <c r="C25" s="85"/>
      <c r="D25" s="85"/>
      <c r="E25" s="85" t="s">
        <v>27</v>
      </c>
      <c r="F25" s="85"/>
      <c r="G25" s="3"/>
      <c r="H25" s="3"/>
      <c r="I25" s="3"/>
      <c r="J25" s="15"/>
      <c r="K25" s="85" t="s">
        <v>21</v>
      </c>
      <c r="L25" s="85"/>
      <c r="M25" s="85"/>
      <c r="N25" s="85"/>
    </row>
    <row r="26" spans="1:14" ht="14.25" customHeight="1">
      <c r="B26" s="85" t="s">
        <v>22</v>
      </c>
      <c r="C26" s="85"/>
      <c r="D26" s="85"/>
      <c r="E26" s="85" t="s">
        <v>28</v>
      </c>
      <c r="F26" s="85"/>
      <c r="G26" s="3"/>
      <c r="H26" s="3"/>
      <c r="I26" s="3"/>
      <c r="J26" s="18"/>
      <c r="K26" s="85" t="s">
        <v>22</v>
      </c>
      <c r="L26" s="85"/>
      <c r="M26" s="85"/>
      <c r="N26" s="85"/>
    </row>
    <row r="27" spans="1:14" ht="14.25" customHeight="1">
      <c r="B27" s="27"/>
      <c r="C27" s="27"/>
      <c r="D27" s="25"/>
      <c r="E27" s="86" t="s">
        <v>29</v>
      </c>
      <c r="F27" s="86"/>
      <c r="G27" s="19"/>
      <c r="H27" s="19"/>
      <c r="I27" s="19"/>
      <c r="J27" s="19"/>
      <c r="K27" s="19"/>
      <c r="L27" s="19"/>
      <c r="M27" s="8"/>
    </row>
    <row r="28" spans="1:14" ht="15.75" customHeight="1">
      <c r="B28" s="47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47"/>
      <c r="C29" s="9"/>
      <c r="D29" s="47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47"/>
    </row>
    <row r="37" spans="2:4" ht="27" customHeight="1">
      <c r="B37" s="47"/>
      <c r="C37" s="9"/>
      <c r="D37" s="47"/>
    </row>
    <row r="38" spans="2:4" ht="27" customHeight="1">
      <c r="B38" s="11"/>
      <c r="C38" s="9"/>
      <c r="D38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7:F7"/>
    <mergeCell ref="G7:J7"/>
    <mergeCell ref="K7:L7"/>
    <mergeCell ref="A9:A10"/>
    <mergeCell ref="B9:D9"/>
    <mergeCell ref="E9:M9"/>
    <mergeCell ref="B10:C10"/>
    <mergeCell ref="E10:M10"/>
    <mergeCell ref="L22:N22"/>
    <mergeCell ref="B11:C11"/>
    <mergeCell ref="G11:H11"/>
    <mergeCell ref="I11:J11"/>
    <mergeCell ref="K11:L11"/>
    <mergeCell ref="B12:C12"/>
    <mergeCell ref="I15:J15"/>
    <mergeCell ref="B16:C16"/>
    <mergeCell ref="F16:G16"/>
    <mergeCell ref="I16:J16"/>
    <mergeCell ref="I17:J17"/>
    <mergeCell ref="E22:F22"/>
    <mergeCell ref="B23:D23"/>
    <mergeCell ref="E23:F23"/>
    <mergeCell ref="K23:N23"/>
    <mergeCell ref="B24:D24"/>
    <mergeCell ref="E24:F24"/>
    <mergeCell ref="K24:N24"/>
    <mergeCell ref="E27:F27"/>
    <mergeCell ref="B25:D25"/>
    <mergeCell ref="E25:F25"/>
    <mergeCell ref="K25:N25"/>
    <mergeCell ref="B26:D26"/>
    <mergeCell ref="E26:F26"/>
    <mergeCell ref="K26:N26"/>
  </mergeCells>
  <pageMargins left="1.7" right="0.2" top="0.25" bottom="0" header="0.3" footer="0.3"/>
  <pageSetup paperSize="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38"/>
  <sheetViews>
    <sheetView topLeftCell="A5" zoomScale="85" zoomScaleNormal="85" workbookViewId="0">
      <selection activeCell="A22" sqref="A22:N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8.25" customHeight="1"/>
    <row r="3" spans="1:14" ht="35.25" customHeight="1">
      <c r="B3" s="6"/>
      <c r="C3" s="6"/>
      <c r="D3" s="7"/>
      <c r="E3" s="61" t="s">
        <v>36</v>
      </c>
      <c r="F3" s="61"/>
      <c r="G3" s="62" t="s">
        <v>15</v>
      </c>
      <c r="H3" s="62"/>
      <c r="I3" s="62"/>
      <c r="J3" s="62"/>
      <c r="K3" s="63" t="s">
        <v>44</v>
      </c>
      <c r="L3" s="63"/>
    </row>
    <row r="4" spans="1:14" ht="18" customHeight="1">
      <c r="B4" s="6"/>
      <c r="C4" s="6" t="s">
        <v>2</v>
      </c>
      <c r="D4" s="7"/>
      <c r="E4" s="61" t="s">
        <v>60</v>
      </c>
      <c r="F4" s="61"/>
      <c r="G4" s="62" t="s">
        <v>16</v>
      </c>
      <c r="H4" s="62"/>
      <c r="I4" s="62"/>
      <c r="J4" s="62"/>
      <c r="K4" s="63" t="s">
        <v>44</v>
      </c>
      <c r="L4" s="63"/>
    </row>
    <row r="5" spans="1:14" ht="27" customHeight="1">
      <c r="B5" s="6"/>
      <c r="C5" s="6"/>
      <c r="D5" s="7"/>
      <c r="E5" s="61"/>
      <c r="F5" s="61"/>
      <c r="G5" s="48"/>
      <c r="H5" s="48"/>
      <c r="I5" s="48"/>
      <c r="J5" s="48"/>
      <c r="K5" s="49"/>
      <c r="L5" s="49"/>
    </row>
    <row r="6" spans="1:14" ht="10.5" customHeight="1">
      <c r="B6" s="2"/>
    </row>
    <row r="7" spans="1:14" ht="32.25" customHeight="1">
      <c r="B7" s="2"/>
      <c r="E7" s="61" t="s">
        <v>43</v>
      </c>
      <c r="F7" s="61"/>
      <c r="G7" s="65" t="s">
        <v>19</v>
      </c>
      <c r="H7" s="65"/>
      <c r="I7" s="65"/>
      <c r="J7" s="65"/>
      <c r="K7" s="66" t="s">
        <v>61</v>
      </c>
      <c r="L7" s="66"/>
    </row>
    <row r="8" spans="1:14" ht="8.25" customHeight="1" thickBot="1"/>
    <row r="9" spans="1:14" ht="16.5" thickTop="1" thickBot="1">
      <c r="A9" s="67" t="s">
        <v>8</v>
      </c>
      <c r="B9" s="69" t="s">
        <v>10</v>
      </c>
      <c r="C9" s="70"/>
      <c r="D9" s="70"/>
      <c r="E9" s="71" t="s">
        <v>17</v>
      </c>
      <c r="F9" s="72"/>
      <c r="G9" s="72"/>
      <c r="H9" s="72"/>
      <c r="I9" s="72"/>
      <c r="J9" s="72"/>
      <c r="K9" s="72"/>
      <c r="L9" s="72"/>
      <c r="M9" s="73"/>
      <c r="N9" s="26"/>
    </row>
    <row r="10" spans="1:14" ht="16.5" thickTop="1" thickBot="1">
      <c r="A10" s="68"/>
      <c r="B10" s="74"/>
      <c r="C10" s="74"/>
      <c r="D10" s="51"/>
      <c r="E10" s="71" t="s">
        <v>3</v>
      </c>
      <c r="F10" s="72"/>
      <c r="G10" s="72"/>
      <c r="H10" s="72"/>
      <c r="I10" s="72"/>
      <c r="J10" s="72"/>
      <c r="K10" s="72"/>
      <c r="L10" s="72"/>
      <c r="M10" s="73"/>
      <c r="N10" s="26"/>
    </row>
    <row r="11" spans="1:14" ht="42.75" customHeight="1" thickTop="1">
      <c r="A11" s="14"/>
      <c r="B11" s="75"/>
      <c r="C11" s="76"/>
      <c r="D11" s="21"/>
      <c r="E11" s="24" t="s">
        <v>4</v>
      </c>
      <c r="F11" s="29" t="s">
        <v>13</v>
      </c>
      <c r="G11" s="77" t="s">
        <v>6</v>
      </c>
      <c r="H11" s="78"/>
      <c r="I11" s="77" t="s">
        <v>5</v>
      </c>
      <c r="J11" s="78"/>
      <c r="K11" s="79" t="s">
        <v>14</v>
      </c>
      <c r="L11" s="80"/>
      <c r="M11" s="29" t="s">
        <v>31</v>
      </c>
      <c r="N11" s="29" t="s">
        <v>23</v>
      </c>
    </row>
    <row r="12" spans="1:14" ht="42.75" customHeight="1">
      <c r="A12" s="14">
        <v>1</v>
      </c>
      <c r="B12" s="75" t="s">
        <v>7</v>
      </c>
      <c r="C12" s="76"/>
      <c r="D12" s="16">
        <v>790654</v>
      </c>
      <c r="E12" s="33" t="s">
        <v>71</v>
      </c>
      <c r="F12" s="17">
        <f>D12</f>
        <v>790654</v>
      </c>
      <c r="G12" s="35">
        <v>24.15</v>
      </c>
      <c r="H12" s="28" t="s">
        <v>62</v>
      </c>
      <c r="I12" s="34" t="s">
        <v>63</v>
      </c>
      <c r="J12" s="55">
        <f>F12*G12%</f>
        <v>190942.94099999999</v>
      </c>
      <c r="K12" s="34"/>
      <c r="L12" s="55"/>
      <c r="M12" s="16">
        <f>F12+J12</f>
        <v>981596.94099999999</v>
      </c>
      <c r="N12" s="16" t="s">
        <v>32</v>
      </c>
    </row>
    <row r="13" spans="1:14" ht="42.75" customHeight="1">
      <c r="A13" s="23">
        <v>2</v>
      </c>
      <c r="B13" s="53" t="s">
        <v>35</v>
      </c>
      <c r="C13" s="54"/>
      <c r="D13" s="20"/>
      <c r="E13" s="33" t="s">
        <v>78</v>
      </c>
      <c r="F13" s="17">
        <f>F12</f>
        <v>790654</v>
      </c>
      <c r="G13" s="35">
        <v>24.29</v>
      </c>
      <c r="H13" s="28" t="s">
        <v>62</v>
      </c>
      <c r="I13" s="34" t="s">
        <v>63</v>
      </c>
      <c r="J13" s="55">
        <f t="shared" ref="J13:J14" si="0">F13*G13%</f>
        <v>192049.8566</v>
      </c>
      <c r="K13" s="34"/>
      <c r="L13" s="55"/>
      <c r="M13" s="16">
        <f>F13+J13</f>
        <v>982703.85660000006</v>
      </c>
      <c r="N13" s="21"/>
    </row>
    <row r="14" spans="1:14" ht="42.75" customHeight="1">
      <c r="A14" s="23">
        <v>3</v>
      </c>
      <c r="B14" s="53" t="s">
        <v>9</v>
      </c>
      <c r="C14" s="54"/>
      <c r="D14" s="20">
        <v>193933</v>
      </c>
      <c r="E14" s="33" t="s">
        <v>68</v>
      </c>
      <c r="F14" s="17">
        <f>F13</f>
        <v>790654</v>
      </c>
      <c r="G14" s="35">
        <v>24.4</v>
      </c>
      <c r="H14" s="28" t="s">
        <v>62</v>
      </c>
      <c r="I14" s="34" t="s">
        <v>63</v>
      </c>
      <c r="J14" s="55">
        <f t="shared" si="0"/>
        <v>192919.576</v>
      </c>
      <c r="K14" s="34"/>
      <c r="L14" s="55"/>
      <c r="M14" s="16">
        <f>F14+J14</f>
        <v>983573.576</v>
      </c>
      <c r="N14" s="16"/>
    </row>
    <row r="15" spans="1:14" ht="26.25" customHeight="1">
      <c r="A15" s="14">
        <v>4</v>
      </c>
      <c r="B15" s="53" t="s">
        <v>34</v>
      </c>
      <c r="C15" s="54"/>
      <c r="D15" s="16"/>
      <c r="E15" s="57" t="s">
        <v>11</v>
      </c>
      <c r="F15" s="4" t="s">
        <v>25</v>
      </c>
      <c r="G15" s="12"/>
      <c r="H15" s="30" t="s">
        <v>26</v>
      </c>
      <c r="I15" s="64">
        <f>D16</f>
        <v>984587</v>
      </c>
      <c r="J15" s="64"/>
      <c r="K15" s="50"/>
      <c r="L15" s="12"/>
      <c r="M15" s="5"/>
    </row>
    <row r="16" spans="1:14" ht="33" customHeight="1">
      <c r="A16" s="14"/>
      <c r="B16" s="81" t="s">
        <v>1</v>
      </c>
      <c r="C16" s="81"/>
      <c r="D16" s="22">
        <f>SUM(D12:D15)</f>
        <v>984587</v>
      </c>
      <c r="E16" s="57" t="s">
        <v>12</v>
      </c>
      <c r="F16" s="82" t="s">
        <v>30</v>
      </c>
      <c r="G16" s="82"/>
      <c r="H16" s="57" t="s">
        <v>33</v>
      </c>
      <c r="I16" s="83">
        <f>M12</f>
        <v>981596.94099999999</v>
      </c>
      <c r="J16" s="83"/>
      <c r="K16" s="52"/>
      <c r="L16" s="3"/>
      <c r="M16" s="4"/>
    </row>
    <row r="17" spans="1:14" ht="16.5" customHeight="1">
      <c r="A17" s="3"/>
      <c r="B17" s="58"/>
      <c r="C17" s="58"/>
      <c r="D17" s="58"/>
      <c r="E17" s="3"/>
      <c r="F17" s="57" t="s">
        <v>18</v>
      </c>
      <c r="G17" s="3"/>
      <c r="H17" s="31" t="s">
        <v>26</v>
      </c>
      <c r="I17" s="84">
        <f>I15-I16</f>
        <v>2990.0590000000084</v>
      </c>
      <c r="J17" s="84"/>
      <c r="K17" s="32"/>
      <c r="L17" s="3"/>
      <c r="M17" s="4"/>
    </row>
    <row r="18" spans="1:14" ht="14.25" customHeight="1">
      <c r="A18" s="3"/>
      <c r="B18" s="27"/>
      <c r="C18" s="58"/>
      <c r="D18" s="58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82</v>
      </c>
      <c r="C19" s="58"/>
      <c r="D19" s="58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58"/>
      <c r="C20" s="58"/>
      <c r="D20" s="58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5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59" t="s">
        <v>83</v>
      </c>
      <c r="D22" s="4"/>
      <c r="E22" s="87" t="s">
        <v>83</v>
      </c>
      <c r="F22" s="88"/>
      <c r="G22" s="4"/>
      <c r="H22" s="4"/>
      <c r="I22" s="4"/>
      <c r="J22" s="4"/>
      <c r="K22" s="4"/>
      <c r="L22" s="87" t="s">
        <v>83</v>
      </c>
      <c r="M22" s="88"/>
      <c r="N22" s="88"/>
    </row>
    <row r="23" spans="1:14">
      <c r="B23" s="85" t="s">
        <v>39</v>
      </c>
      <c r="C23" s="85"/>
      <c r="D23" s="85"/>
      <c r="E23" s="85" t="s">
        <v>40</v>
      </c>
      <c r="F23" s="86"/>
      <c r="G23" s="4"/>
      <c r="H23" s="4"/>
      <c r="I23" s="4"/>
      <c r="J23" s="4"/>
      <c r="K23" s="85" t="s">
        <v>41</v>
      </c>
      <c r="L23" s="85"/>
      <c r="M23" s="85"/>
      <c r="N23" s="85"/>
    </row>
    <row r="24" spans="1:14" ht="14.25" customHeight="1">
      <c r="B24" s="85" t="s">
        <v>20</v>
      </c>
      <c r="C24" s="85"/>
      <c r="D24" s="85"/>
      <c r="E24" s="85" t="s">
        <v>24</v>
      </c>
      <c r="F24" s="85"/>
      <c r="G24" s="4"/>
      <c r="H24" s="4"/>
      <c r="I24" s="4"/>
      <c r="J24" s="4"/>
      <c r="K24" s="85" t="s">
        <v>24</v>
      </c>
      <c r="L24" s="85"/>
      <c r="M24" s="85"/>
      <c r="N24" s="85"/>
    </row>
    <row r="25" spans="1:14" ht="14.25" customHeight="1">
      <c r="B25" s="85" t="s">
        <v>21</v>
      </c>
      <c r="C25" s="85"/>
      <c r="D25" s="85"/>
      <c r="E25" s="85" t="s">
        <v>27</v>
      </c>
      <c r="F25" s="85"/>
      <c r="G25" s="3"/>
      <c r="H25" s="3"/>
      <c r="I25" s="3"/>
      <c r="J25" s="15"/>
      <c r="K25" s="85" t="s">
        <v>21</v>
      </c>
      <c r="L25" s="85"/>
      <c r="M25" s="85"/>
      <c r="N25" s="85"/>
    </row>
    <row r="26" spans="1:14" ht="14.25" customHeight="1">
      <c r="B26" s="85" t="s">
        <v>22</v>
      </c>
      <c r="C26" s="85"/>
      <c r="D26" s="85"/>
      <c r="E26" s="85" t="s">
        <v>28</v>
      </c>
      <c r="F26" s="85"/>
      <c r="G26" s="3"/>
      <c r="H26" s="3"/>
      <c r="I26" s="3"/>
      <c r="J26" s="18"/>
      <c r="K26" s="85" t="s">
        <v>22</v>
      </c>
      <c r="L26" s="85"/>
      <c r="M26" s="85"/>
      <c r="N26" s="85"/>
    </row>
    <row r="27" spans="1:14" ht="14.25" customHeight="1">
      <c r="B27" s="27"/>
      <c r="C27" s="27"/>
      <c r="D27" s="25"/>
      <c r="E27" s="86" t="s">
        <v>29</v>
      </c>
      <c r="F27" s="86"/>
      <c r="G27" s="19"/>
      <c r="H27" s="19"/>
      <c r="I27" s="19"/>
      <c r="J27" s="19"/>
      <c r="K27" s="19"/>
      <c r="L27" s="19"/>
      <c r="M27" s="8"/>
    </row>
    <row r="28" spans="1:14" ht="15.75" customHeight="1">
      <c r="B28" s="47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47"/>
      <c r="C29" s="9"/>
      <c r="D29" s="47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47"/>
    </row>
    <row r="37" spans="2:4" ht="27" customHeight="1">
      <c r="B37" s="47"/>
      <c r="C37" s="9"/>
      <c r="D37" s="47"/>
    </row>
    <row r="38" spans="2:4" ht="27" customHeight="1">
      <c r="B38" s="11"/>
      <c r="C38" s="9"/>
      <c r="D38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7:F7"/>
    <mergeCell ref="G7:J7"/>
    <mergeCell ref="K7:L7"/>
    <mergeCell ref="A9:A10"/>
    <mergeCell ref="B9:D9"/>
    <mergeCell ref="E9:M9"/>
    <mergeCell ref="B10:C10"/>
    <mergeCell ref="E10:M10"/>
    <mergeCell ref="L22:N22"/>
    <mergeCell ref="B11:C11"/>
    <mergeCell ref="G11:H11"/>
    <mergeCell ref="I11:J11"/>
    <mergeCell ref="K11:L11"/>
    <mergeCell ref="B12:C12"/>
    <mergeCell ref="I15:J15"/>
    <mergeCell ref="B16:C16"/>
    <mergeCell ref="F16:G16"/>
    <mergeCell ref="I16:J16"/>
    <mergeCell ref="I17:J17"/>
    <mergeCell ref="E22:F22"/>
    <mergeCell ref="B23:D23"/>
    <mergeCell ref="E23:F23"/>
    <mergeCell ref="K23:N23"/>
    <mergeCell ref="B24:D24"/>
    <mergeCell ref="E24:F24"/>
    <mergeCell ref="K24:N24"/>
    <mergeCell ref="E27:F27"/>
    <mergeCell ref="B25:D25"/>
    <mergeCell ref="E25:F25"/>
    <mergeCell ref="K25:N25"/>
    <mergeCell ref="B26:D26"/>
    <mergeCell ref="E26:F26"/>
    <mergeCell ref="K26:N26"/>
  </mergeCells>
  <pageMargins left="1.7" right="0.2" top="0.25" bottom="0" header="0.3" footer="0.3"/>
  <pageSetup paperSize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8"/>
  <sheetViews>
    <sheetView topLeftCell="A8" zoomScale="85" zoomScaleNormal="85" workbookViewId="0">
      <selection activeCell="A22" sqref="A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8.25" customHeight="1"/>
    <row r="3" spans="1:14" ht="35.25" customHeight="1">
      <c r="B3" s="6"/>
      <c r="C3" s="6"/>
      <c r="D3" s="7"/>
      <c r="E3" s="61" t="s">
        <v>36</v>
      </c>
      <c r="F3" s="61"/>
      <c r="G3" s="62" t="s">
        <v>15</v>
      </c>
      <c r="H3" s="62"/>
      <c r="I3" s="62"/>
      <c r="J3" s="62"/>
      <c r="K3" s="63" t="s">
        <v>44</v>
      </c>
      <c r="L3" s="63"/>
    </row>
    <row r="4" spans="1:14" ht="18" customHeight="1">
      <c r="B4" s="6"/>
      <c r="C4" s="6" t="s">
        <v>2</v>
      </c>
      <c r="D4" s="7"/>
      <c r="E4" s="61" t="s">
        <v>46</v>
      </c>
      <c r="F4" s="61"/>
      <c r="G4" s="62" t="s">
        <v>16</v>
      </c>
      <c r="H4" s="62"/>
      <c r="I4" s="62"/>
      <c r="J4" s="62"/>
      <c r="K4" s="63" t="s">
        <v>44</v>
      </c>
      <c r="L4" s="63"/>
    </row>
    <row r="5" spans="1:14" ht="27" customHeight="1">
      <c r="B5" s="6"/>
      <c r="C5" s="6"/>
      <c r="D5" s="7"/>
      <c r="E5" s="61"/>
      <c r="F5" s="61"/>
      <c r="G5" s="48"/>
      <c r="H5" s="48"/>
      <c r="I5" s="48"/>
      <c r="J5" s="48"/>
      <c r="K5" s="49"/>
      <c r="L5" s="49"/>
    </row>
    <row r="6" spans="1:14" ht="10.5" customHeight="1">
      <c r="B6" s="2"/>
    </row>
    <row r="7" spans="1:14" ht="32.25" customHeight="1">
      <c r="B7" s="2"/>
      <c r="E7" s="61" t="s">
        <v>43</v>
      </c>
      <c r="F7" s="61"/>
      <c r="G7" s="65" t="s">
        <v>19</v>
      </c>
      <c r="H7" s="65"/>
      <c r="I7" s="65"/>
      <c r="J7" s="65"/>
      <c r="K7" s="66" t="s">
        <v>38</v>
      </c>
      <c r="L7" s="66"/>
    </row>
    <row r="8" spans="1:14" ht="8.25" customHeight="1" thickBot="1"/>
    <row r="9" spans="1:14" ht="16.5" thickTop="1" thickBot="1">
      <c r="A9" s="67" t="s">
        <v>8</v>
      </c>
      <c r="B9" s="69" t="s">
        <v>10</v>
      </c>
      <c r="C9" s="70"/>
      <c r="D9" s="70"/>
      <c r="E9" s="71" t="s">
        <v>17</v>
      </c>
      <c r="F9" s="72"/>
      <c r="G9" s="72"/>
      <c r="H9" s="72"/>
      <c r="I9" s="72"/>
      <c r="J9" s="72"/>
      <c r="K9" s="72"/>
      <c r="L9" s="72"/>
      <c r="M9" s="73"/>
      <c r="N9" s="26"/>
    </row>
    <row r="10" spans="1:14" ht="16.5" thickTop="1" thickBot="1">
      <c r="A10" s="68"/>
      <c r="B10" s="74"/>
      <c r="C10" s="74"/>
      <c r="D10" s="51"/>
      <c r="E10" s="71" t="s">
        <v>3</v>
      </c>
      <c r="F10" s="72"/>
      <c r="G10" s="72"/>
      <c r="H10" s="72"/>
      <c r="I10" s="72"/>
      <c r="J10" s="72"/>
      <c r="K10" s="72"/>
      <c r="L10" s="72"/>
      <c r="M10" s="73"/>
      <c r="N10" s="26"/>
    </row>
    <row r="11" spans="1:14" ht="42.75" customHeight="1" thickTop="1">
      <c r="A11" s="14"/>
      <c r="B11" s="75"/>
      <c r="C11" s="76"/>
      <c r="D11" s="21"/>
      <c r="E11" s="24" t="s">
        <v>4</v>
      </c>
      <c r="F11" s="29" t="s">
        <v>13</v>
      </c>
      <c r="G11" s="77" t="s">
        <v>6</v>
      </c>
      <c r="H11" s="78"/>
      <c r="I11" s="77" t="s">
        <v>5</v>
      </c>
      <c r="J11" s="78"/>
      <c r="K11" s="79" t="s">
        <v>14</v>
      </c>
      <c r="L11" s="80"/>
      <c r="M11" s="29" t="s">
        <v>31</v>
      </c>
      <c r="N11" s="29" t="s">
        <v>23</v>
      </c>
    </row>
    <row r="12" spans="1:14" ht="42.75" customHeight="1">
      <c r="A12" s="14">
        <v>1</v>
      </c>
      <c r="B12" s="75" t="s">
        <v>7</v>
      </c>
      <c r="C12" s="76"/>
      <c r="D12" s="16">
        <v>816350</v>
      </c>
      <c r="E12" s="56" t="s">
        <v>84</v>
      </c>
      <c r="F12" s="17">
        <f>D12</f>
        <v>816350</v>
      </c>
      <c r="G12" s="35">
        <v>20.94</v>
      </c>
      <c r="H12" s="28" t="s">
        <v>62</v>
      </c>
      <c r="I12" s="34" t="s">
        <v>63</v>
      </c>
      <c r="J12" s="55">
        <f>F12*G12%</f>
        <v>170943.69</v>
      </c>
      <c r="K12" s="34"/>
      <c r="L12" s="55"/>
      <c r="M12" s="16">
        <f>F12+J12</f>
        <v>987293.69</v>
      </c>
      <c r="N12" s="16" t="s">
        <v>32</v>
      </c>
    </row>
    <row r="13" spans="1:14" ht="42.75" customHeight="1">
      <c r="A13" s="23">
        <v>2</v>
      </c>
      <c r="B13" s="53" t="s">
        <v>35</v>
      </c>
      <c r="C13" s="54"/>
      <c r="D13" s="20"/>
      <c r="E13" s="56" t="s">
        <v>66</v>
      </c>
      <c r="F13" s="17">
        <f>F12</f>
        <v>816350</v>
      </c>
      <c r="G13" s="35">
        <v>21.11</v>
      </c>
      <c r="H13" s="28" t="s">
        <v>62</v>
      </c>
      <c r="I13" s="34" t="s">
        <v>63</v>
      </c>
      <c r="J13" s="55">
        <f t="shared" ref="J13:J14" si="0">F13*G13%</f>
        <v>172331.48499999999</v>
      </c>
      <c r="K13" s="34"/>
      <c r="L13" s="55"/>
      <c r="M13" s="16">
        <f>F13+J13</f>
        <v>988681.48499999999</v>
      </c>
      <c r="N13" s="21"/>
    </row>
    <row r="14" spans="1:14" ht="42.75" customHeight="1">
      <c r="A14" s="23">
        <v>3</v>
      </c>
      <c r="B14" s="53" t="s">
        <v>9</v>
      </c>
      <c r="C14" s="54"/>
      <c r="D14" s="20">
        <v>172796</v>
      </c>
      <c r="E14" s="33" t="s">
        <v>65</v>
      </c>
      <c r="F14" s="17">
        <f>F13</f>
        <v>816350</v>
      </c>
      <c r="G14" s="35">
        <v>21.26</v>
      </c>
      <c r="H14" s="28" t="s">
        <v>62</v>
      </c>
      <c r="I14" s="34" t="s">
        <v>63</v>
      </c>
      <c r="J14" s="55">
        <f t="shared" si="0"/>
        <v>173556.01</v>
      </c>
      <c r="K14" s="34"/>
      <c r="L14" s="55"/>
      <c r="M14" s="16">
        <f>F14+J14</f>
        <v>989906.01</v>
      </c>
      <c r="N14" s="16"/>
    </row>
    <row r="15" spans="1:14" ht="26.25" customHeight="1">
      <c r="A15" s="14">
        <v>4</v>
      </c>
      <c r="B15" s="53" t="s">
        <v>34</v>
      </c>
      <c r="C15" s="54"/>
      <c r="D15" s="16"/>
      <c r="E15" s="57" t="s">
        <v>11</v>
      </c>
      <c r="F15" s="4" t="s">
        <v>25</v>
      </c>
      <c r="G15" s="12"/>
      <c r="H15" s="30" t="s">
        <v>26</v>
      </c>
      <c r="I15" s="64">
        <f>D16</f>
        <v>989146</v>
      </c>
      <c r="J15" s="64"/>
      <c r="K15" s="50"/>
      <c r="L15" s="12"/>
      <c r="M15" s="5"/>
    </row>
    <row r="16" spans="1:14" ht="33" customHeight="1">
      <c r="A16" s="14"/>
      <c r="B16" s="81" t="s">
        <v>1</v>
      </c>
      <c r="C16" s="81"/>
      <c r="D16" s="22">
        <f>SUM(D12:D15)</f>
        <v>989146</v>
      </c>
      <c r="E16" s="57" t="s">
        <v>12</v>
      </c>
      <c r="F16" s="82" t="s">
        <v>30</v>
      </c>
      <c r="G16" s="82"/>
      <c r="H16" s="57" t="s">
        <v>33</v>
      </c>
      <c r="I16" s="83">
        <f>M12</f>
        <v>987293.69</v>
      </c>
      <c r="J16" s="83"/>
      <c r="K16" s="52"/>
      <c r="L16" s="3"/>
      <c r="M16" s="4"/>
    </row>
    <row r="17" spans="1:14" ht="16.5" customHeight="1">
      <c r="A17" s="3"/>
      <c r="B17" s="58"/>
      <c r="C17" s="58"/>
      <c r="D17" s="58"/>
      <c r="E17" s="3"/>
      <c r="F17" s="57" t="s">
        <v>18</v>
      </c>
      <c r="G17" s="3"/>
      <c r="H17" s="31" t="s">
        <v>26</v>
      </c>
      <c r="I17" s="84">
        <f>I15-I16</f>
        <v>1852.3100000000559</v>
      </c>
      <c r="J17" s="84"/>
      <c r="K17" s="32"/>
      <c r="L17" s="3"/>
      <c r="M17" s="4"/>
    </row>
    <row r="18" spans="1:14" ht="14.25" customHeight="1">
      <c r="A18" s="3"/>
      <c r="B18" s="27"/>
      <c r="C18" s="58"/>
      <c r="D18" s="58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86</v>
      </c>
      <c r="C19" s="58"/>
      <c r="D19" s="58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58"/>
      <c r="C20" s="58"/>
      <c r="D20" s="58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5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59" t="s">
        <v>83</v>
      </c>
      <c r="D22" s="4"/>
      <c r="E22" s="87" t="s">
        <v>83</v>
      </c>
      <c r="F22" s="88"/>
      <c r="G22" s="4"/>
      <c r="H22" s="4"/>
      <c r="I22" s="4"/>
      <c r="J22" s="4"/>
      <c r="K22" s="4"/>
      <c r="L22" s="87" t="s">
        <v>83</v>
      </c>
      <c r="M22" s="88"/>
      <c r="N22" s="88"/>
    </row>
    <row r="23" spans="1:14">
      <c r="B23" s="85" t="s">
        <v>39</v>
      </c>
      <c r="C23" s="85"/>
      <c r="D23" s="85"/>
      <c r="E23" s="85" t="s">
        <v>40</v>
      </c>
      <c r="F23" s="86"/>
      <c r="G23" s="4"/>
      <c r="H23" s="4"/>
      <c r="I23" s="4"/>
      <c r="J23" s="4"/>
      <c r="K23" s="85" t="s">
        <v>41</v>
      </c>
      <c r="L23" s="85"/>
      <c r="M23" s="85"/>
      <c r="N23" s="85"/>
    </row>
    <row r="24" spans="1:14" ht="14.25" customHeight="1">
      <c r="B24" s="85" t="s">
        <v>20</v>
      </c>
      <c r="C24" s="85"/>
      <c r="D24" s="85"/>
      <c r="E24" s="85" t="s">
        <v>24</v>
      </c>
      <c r="F24" s="85"/>
      <c r="G24" s="4"/>
      <c r="H24" s="4"/>
      <c r="I24" s="4"/>
      <c r="J24" s="4"/>
      <c r="K24" s="85" t="s">
        <v>24</v>
      </c>
      <c r="L24" s="85"/>
      <c r="M24" s="85"/>
      <c r="N24" s="85"/>
    </row>
    <row r="25" spans="1:14" ht="14.25" customHeight="1">
      <c r="B25" s="85" t="s">
        <v>21</v>
      </c>
      <c r="C25" s="85"/>
      <c r="D25" s="85"/>
      <c r="E25" s="85" t="s">
        <v>27</v>
      </c>
      <c r="F25" s="85"/>
      <c r="G25" s="3"/>
      <c r="H25" s="3"/>
      <c r="I25" s="3"/>
      <c r="J25" s="15"/>
      <c r="K25" s="85" t="s">
        <v>21</v>
      </c>
      <c r="L25" s="85"/>
      <c r="M25" s="85"/>
      <c r="N25" s="85"/>
    </row>
    <row r="26" spans="1:14" ht="14.25" customHeight="1">
      <c r="B26" s="85" t="s">
        <v>22</v>
      </c>
      <c r="C26" s="85"/>
      <c r="D26" s="85"/>
      <c r="E26" s="85" t="s">
        <v>28</v>
      </c>
      <c r="F26" s="85"/>
      <c r="G26" s="3"/>
      <c r="H26" s="3"/>
      <c r="I26" s="3"/>
      <c r="J26" s="18"/>
      <c r="K26" s="85" t="s">
        <v>22</v>
      </c>
      <c r="L26" s="85"/>
      <c r="M26" s="85"/>
      <c r="N26" s="85"/>
    </row>
    <row r="27" spans="1:14" ht="14.25" customHeight="1">
      <c r="B27" s="27"/>
      <c r="C27" s="27"/>
      <c r="D27" s="25"/>
      <c r="E27" s="86" t="s">
        <v>29</v>
      </c>
      <c r="F27" s="86"/>
      <c r="G27" s="19"/>
      <c r="H27" s="19"/>
      <c r="I27" s="19"/>
      <c r="J27" s="19"/>
      <c r="K27" s="19"/>
      <c r="L27" s="19"/>
      <c r="M27" s="8"/>
    </row>
    <row r="28" spans="1:14" ht="15.75" customHeight="1">
      <c r="B28" s="47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47"/>
      <c r="C29" s="9"/>
      <c r="D29" s="47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47"/>
    </row>
    <row r="37" spans="2:4" ht="27" customHeight="1">
      <c r="B37" s="47"/>
      <c r="C37" s="9"/>
      <c r="D37" s="47"/>
    </row>
    <row r="38" spans="2:4" ht="27" customHeight="1">
      <c r="B38" s="11"/>
      <c r="C38" s="9"/>
      <c r="D38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7:F7"/>
    <mergeCell ref="G7:J7"/>
    <mergeCell ref="K7:L7"/>
    <mergeCell ref="A9:A10"/>
    <mergeCell ref="B9:D9"/>
    <mergeCell ref="E9:M9"/>
    <mergeCell ref="B10:C10"/>
    <mergeCell ref="E10:M10"/>
    <mergeCell ref="L22:N22"/>
    <mergeCell ref="B11:C11"/>
    <mergeCell ref="G11:H11"/>
    <mergeCell ref="I11:J11"/>
    <mergeCell ref="K11:L11"/>
    <mergeCell ref="B12:C12"/>
    <mergeCell ref="I15:J15"/>
    <mergeCell ref="B16:C16"/>
    <mergeCell ref="F16:G16"/>
    <mergeCell ref="I16:J16"/>
    <mergeCell ref="I17:J17"/>
    <mergeCell ref="E22:F22"/>
    <mergeCell ref="B23:D23"/>
    <mergeCell ref="E23:F23"/>
    <mergeCell ref="K23:N23"/>
    <mergeCell ref="B24:D24"/>
    <mergeCell ref="E24:F24"/>
    <mergeCell ref="K24:N24"/>
    <mergeCell ref="E27:F27"/>
    <mergeCell ref="B25:D25"/>
    <mergeCell ref="E25:F25"/>
    <mergeCell ref="K25:N25"/>
    <mergeCell ref="B26:D26"/>
    <mergeCell ref="E26:F26"/>
    <mergeCell ref="K26:N26"/>
  </mergeCells>
  <pageMargins left="1.7" right="0.2" top="0.25" bottom="0" header="0.3" footer="0.3"/>
  <pageSetup paperSize="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8"/>
  <sheetViews>
    <sheetView topLeftCell="A6" zoomScale="85" zoomScaleNormal="85" workbookViewId="0">
      <selection activeCell="A22" sqref="A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8.25" customHeight="1"/>
    <row r="3" spans="1:14" ht="35.25" customHeight="1">
      <c r="B3" s="6"/>
      <c r="C3" s="6"/>
      <c r="D3" s="7"/>
      <c r="E3" s="61" t="s">
        <v>36</v>
      </c>
      <c r="F3" s="61"/>
      <c r="G3" s="62" t="s">
        <v>15</v>
      </c>
      <c r="H3" s="62"/>
      <c r="I3" s="62"/>
      <c r="J3" s="62"/>
      <c r="K3" s="63" t="s">
        <v>44</v>
      </c>
      <c r="L3" s="63"/>
    </row>
    <row r="4" spans="1:14" ht="18" customHeight="1">
      <c r="B4" s="6"/>
      <c r="C4" s="6" t="s">
        <v>2</v>
      </c>
      <c r="D4" s="7"/>
      <c r="E4" s="61" t="s">
        <v>47</v>
      </c>
      <c r="F4" s="61"/>
      <c r="G4" s="62" t="s">
        <v>16</v>
      </c>
      <c r="H4" s="62"/>
      <c r="I4" s="62"/>
      <c r="J4" s="62"/>
      <c r="K4" s="63" t="s">
        <v>44</v>
      </c>
      <c r="L4" s="63"/>
    </row>
    <row r="5" spans="1:14" ht="27" customHeight="1">
      <c r="B5" s="6"/>
      <c r="C5" s="6"/>
      <c r="D5" s="7"/>
      <c r="E5" s="61"/>
      <c r="F5" s="61"/>
      <c r="G5" s="48"/>
      <c r="H5" s="48"/>
      <c r="I5" s="48"/>
      <c r="J5" s="48"/>
      <c r="K5" s="49"/>
      <c r="L5" s="49"/>
    </row>
    <row r="6" spans="1:14" ht="10.5" customHeight="1">
      <c r="B6" s="2"/>
    </row>
    <row r="7" spans="1:14" ht="32.25" customHeight="1">
      <c r="B7" s="2"/>
      <c r="E7" s="61" t="s">
        <v>43</v>
      </c>
      <c r="F7" s="61"/>
      <c r="G7" s="65" t="s">
        <v>19</v>
      </c>
      <c r="H7" s="65"/>
      <c r="I7" s="65"/>
      <c r="J7" s="65"/>
      <c r="K7" s="66" t="s">
        <v>38</v>
      </c>
      <c r="L7" s="66"/>
    </row>
    <row r="8" spans="1:14" ht="8.25" customHeight="1" thickBot="1"/>
    <row r="9" spans="1:14" ht="16.5" thickTop="1" thickBot="1">
      <c r="A9" s="67" t="s">
        <v>8</v>
      </c>
      <c r="B9" s="69" t="s">
        <v>10</v>
      </c>
      <c r="C9" s="70"/>
      <c r="D9" s="70"/>
      <c r="E9" s="71" t="s">
        <v>17</v>
      </c>
      <c r="F9" s="72"/>
      <c r="G9" s="72"/>
      <c r="H9" s="72"/>
      <c r="I9" s="72"/>
      <c r="J9" s="72"/>
      <c r="K9" s="72"/>
      <c r="L9" s="72"/>
      <c r="M9" s="73"/>
      <c r="N9" s="26"/>
    </row>
    <row r="10" spans="1:14" ht="16.5" thickTop="1" thickBot="1">
      <c r="A10" s="68"/>
      <c r="B10" s="74"/>
      <c r="C10" s="74"/>
      <c r="D10" s="51"/>
      <c r="E10" s="71" t="s">
        <v>3</v>
      </c>
      <c r="F10" s="72"/>
      <c r="G10" s="72"/>
      <c r="H10" s="72"/>
      <c r="I10" s="72"/>
      <c r="J10" s="72"/>
      <c r="K10" s="72"/>
      <c r="L10" s="72"/>
      <c r="M10" s="73"/>
      <c r="N10" s="26"/>
    </row>
    <row r="11" spans="1:14" ht="42.75" customHeight="1" thickTop="1">
      <c r="A11" s="14"/>
      <c r="B11" s="75"/>
      <c r="C11" s="76"/>
      <c r="D11" s="21"/>
      <c r="E11" s="24" t="s">
        <v>4</v>
      </c>
      <c r="F11" s="29" t="s">
        <v>13</v>
      </c>
      <c r="G11" s="77" t="s">
        <v>6</v>
      </c>
      <c r="H11" s="78"/>
      <c r="I11" s="77" t="s">
        <v>5</v>
      </c>
      <c r="J11" s="78"/>
      <c r="K11" s="79" t="s">
        <v>14</v>
      </c>
      <c r="L11" s="80"/>
      <c r="M11" s="29" t="s">
        <v>31</v>
      </c>
      <c r="N11" s="29" t="s">
        <v>23</v>
      </c>
    </row>
    <row r="12" spans="1:14" ht="42.75" customHeight="1">
      <c r="A12" s="14">
        <v>1</v>
      </c>
      <c r="B12" s="75" t="s">
        <v>7</v>
      </c>
      <c r="C12" s="76"/>
      <c r="D12" s="16">
        <v>816350</v>
      </c>
      <c r="E12" s="56" t="s">
        <v>84</v>
      </c>
      <c r="F12" s="17">
        <f>D12</f>
        <v>816350</v>
      </c>
      <c r="G12" s="35">
        <v>21.03</v>
      </c>
      <c r="H12" s="28" t="s">
        <v>62</v>
      </c>
      <c r="I12" s="34" t="s">
        <v>63</v>
      </c>
      <c r="J12" s="55">
        <f>F12*G12%</f>
        <v>171678.405</v>
      </c>
      <c r="K12" s="34"/>
      <c r="L12" s="55"/>
      <c r="M12" s="16">
        <f>F12+J12</f>
        <v>988028.40500000003</v>
      </c>
      <c r="N12" s="16" t="s">
        <v>32</v>
      </c>
    </row>
    <row r="13" spans="1:14" ht="42.75" customHeight="1">
      <c r="A13" s="23">
        <v>2</v>
      </c>
      <c r="B13" s="53" t="s">
        <v>35</v>
      </c>
      <c r="C13" s="54"/>
      <c r="D13" s="20"/>
      <c r="E13" s="56" t="s">
        <v>64</v>
      </c>
      <c r="F13" s="17">
        <f>F12</f>
        <v>816350</v>
      </c>
      <c r="G13" s="35">
        <v>21.12</v>
      </c>
      <c r="H13" s="28" t="s">
        <v>62</v>
      </c>
      <c r="I13" s="34" t="s">
        <v>63</v>
      </c>
      <c r="J13" s="55">
        <f t="shared" ref="J13:J14" si="0">F13*G13%</f>
        <v>172413.12</v>
      </c>
      <c r="K13" s="34"/>
      <c r="L13" s="55"/>
      <c r="M13" s="16">
        <f>F13+J13</f>
        <v>988763.12</v>
      </c>
      <c r="N13" s="21"/>
    </row>
    <row r="14" spans="1:14" ht="42.75" customHeight="1">
      <c r="A14" s="23">
        <v>3</v>
      </c>
      <c r="B14" s="53" t="s">
        <v>9</v>
      </c>
      <c r="C14" s="54"/>
      <c r="D14" s="20">
        <v>172796</v>
      </c>
      <c r="E14" s="33" t="s">
        <v>66</v>
      </c>
      <c r="F14" s="17">
        <f>F13</f>
        <v>816350</v>
      </c>
      <c r="G14" s="35">
        <v>21.2</v>
      </c>
      <c r="H14" s="28" t="s">
        <v>62</v>
      </c>
      <c r="I14" s="34" t="s">
        <v>63</v>
      </c>
      <c r="J14" s="55">
        <f t="shared" si="0"/>
        <v>173066.19999999998</v>
      </c>
      <c r="K14" s="34"/>
      <c r="L14" s="55"/>
      <c r="M14" s="16">
        <f>F14+J14</f>
        <v>989416.2</v>
      </c>
      <c r="N14" s="16"/>
    </row>
    <row r="15" spans="1:14" ht="26.25" customHeight="1">
      <c r="A15" s="14">
        <v>4</v>
      </c>
      <c r="B15" s="53" t="s">
        <v>34</v>
      </c>
      <c r="C15" s="54"/>
      <c r="D15" s="16"/>
      <c r="E15" s="57" t="s">
        <v>11</v>
      </c>
      <c r="F15" s="4" t="s">
        <v>25</v>
      </c>
      <c r="G15" s="12"/>
      <c r="H15" s="30" t="s">
        <v>26</v>
      </c>
      <c r="I15" s="64">
        <f>D16</f>
        <v>989146</v>
      </c>
      <c r="J15" s="64"/>
      <c r="K15" s="50"/>
      <c r="L15" s="12"/>
      <c r="M15" s="5"/>
    </row>
    <row r="16" spans="1:14" ht="33" customHeight="1">
      <c r="A16" s="14"/>
      <c r="B16" s="81" t="s">
        <v>1</v>
      </c>
      <c r="C16" s="81"/>
      <c r="D16" s="22">
        <f>SUM(D12:D15)</f>
        <v>989146</v>
      </c>
      <c r="E16" s="57" t="s">
        <v>12</v>
      </c>
      <c r="F16" s="82" t="s">
        <v>30</v>
      </c>
      <c r="G16" s="82"/>
      <c r="H16" s="57" t="s">
        <v>33</v>
      </c>
      <c r="I16" s="83">
        <f>M12</f>
        <v>988028.40500000003</v>
      </c>
      <c r="J16" s="83"/>
      <c r="K16" s="52"/>
      <c r="L16" s="3"/>
      <c r="M16" s="4"/>
    </row>
    <row r="17" spans="1:14" ht="16.5" customHeight="1">
      <c r="A17" s="3"/>
      <c r="B17" s="58"/>
      <c r="C17" s="58"/>
      <c r="D17" s="58"/>
      <c r="E17" s="3"/>
      <c r="F17" s="57" t="s">
        <v>18</v>
      </c>
      <c r="G17" s="3"/>
      <c r="H17" s="31" t="s">
        <v>26</v>
      </c>
      <c r="I17" s="84">
        <f>I15-I16</f>
        <v>1117.5949999999721</v>
      </c>
      <c r="J17" s="84"/>
      <c r="K17" s="32"/>
      <c r="L17" s="3"/>
      <c r="M17" s="4"/>
    </row>
    <row r="18" spans="1:14" ht="14.25" customHeight="1">
      <c r="A18" s="3"/>
      <c r="B18" s="27"/>
      <c r="C18" s="58"/>
      <c r="D18" s="58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87</v>
      </c>
      <c r="C19" s="58"/>
      <c r="D19" s="58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58"/>
      <c r="C20" s="58"/>
      <c r="D20" s="58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5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59" t="s">
        <v>83</v>
      </c>
      <c r="D22" s="4"/>
      <c r="E22" s="87" t="s">
        <v>83</v>
      </c>
      <c r="F22" s="88"/>
      <c r="G22" s="4"/>
      <c r="H22" s="4"/>
      <c r="I22" s="4"/>
      <c r="J22" s="4"/>
      <c r="K22" s="4"/>
      <c r="L22" s="87" t="s">
        <v>83</v>
      </c>
      <c r="M22" s="88"/>
      <c r="N22" s="88"/>
    </row>
    <row r="23" spans="1:14">
      <c r="B23" s="85" t="s">
        <v>39</v>
      </c>
      <c r="C23" s="85"/>
      <c r="D23" s="85"/>
      <c r="E23" s="85" t="s">
        <v>40</v>
      </c>
      <c r="F23" s="86"/>
      <c r="G23" s="4"/>
      <c r="H23" s="4"/>
      <c r="I23" s="4"/>
      <c r="J23" s="4"/>
      <c r="K23" s="85" t="s">
        <v>41</v>
      </c>
      <c r="L23" s="85"/>
      <c r="M23" s="85"/>
      <c r="N23" s="85"/>
    </row>
    <row r="24" spans="1:14" ht="14.25" customHeight="1">
      <c r="B24" s="85" t="s">
        <v>20</v>
      </c>
      <c r="C24" s="85"/>
      <c r="D24" s="85"/>
      <c r="E24" s="85" t="s">
        <v>24</v>
      </c>
      <c r="F24" s="85"/>
      <c r="G24" s="4"/>
      <c r="H24" s="4"/>
      <c r="I24" s="4"/>
      <c r="J24" s="4"/>
      <c r="K24" s="85" t="s">
        <v>24</v>
      </c>
      <c r="L24" s="85"/>
      <c r="M24" s="85"/>
      <c r="N24" s="85"/>
    </row>
    <row r="25" spans="1:14" ht="14.25" customHeight="1">
      <c r="B25" s="85" t="s">
        <v>21</v>
      </c>
      <c r="C25" s="85"/>
      <c r="D25" s="85"/>
      <c r="E25" s="85" t="s">
        <v>27</v>
      </c>
      <c r="F25" s="85"/>
      <c r="G25" s="3"/>
      <c r="H25" s="3"/>
      <c r="I25" s="3"/>
      <c r="J25" s="15"/>
      <c r="K25" s="85" t="s">
        <v>21</v>
      </c>
      <c r="L25" s="85"/>
      <c r="M25" s="85"/>
      <c r="N25" s="85"/>
    </row>
    <row r="26" spans="1:14" ht="14.25" customHeight="1">
      <c r="B26" s="85" t="s">
        <v>22</v>
      </c>
      <c r="C26" s="85"/>
      <c r="D26" s="85"/>
      <c r="E26" s="85" t="s">
        <v>28</v>
      </c>
      <c r="F26" s="85"/>
      <c r="G26" s="3"/>
      <c r="H26" s="3"/>
      <c r="I26" s="3"/>
      <c r="J26" s="18"/>
      <c r="K26" s="85" t="s">
        <v>22</v>
      </c>
      <c r="L26" s="85"/>
      <c r="M26" s="85"/>
      <c r="N26" s="85"/>
    </row>
    <row r="27" spans="1:14" ht="14.25" customHeight="1">
      <c r="B27" s="27"/>
      <c r="C27" s="27"/>
      <c r="D27" s="25"/>
      <c r="E27" s="86" t="s">
        <v>29</v>
      </c>
      <c r="F27" s="86"/>
      <c r="G27" s="19"/>
      <c r="H27" s="19"/>
      <c r="I27" s="19"/>
      <c r="J27" s="19"/>
      <c r="K27" s="19"/>
      <c r="L27" s="19"/>
      <c r="M27" s="8"/>
    </row>
    <row r="28" spans="1:14" ht="15.75" customHeight="1">
      <c r="B28" s="47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47"/>
      <c r="C29" s="9"/>
      <c r="D29" s="47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47"/>
    </row>
    <row r="37" spans="2:4" ht="27" customHeight="1">
      <c r="B37" s="47"/>
      <c r="C37" s="9"/>
      <c r="D37" s="47"/>
    </row>
    <row r="38" spans="2:4" ht="27" customHeight="1">
      <c r="B38" s="11"/>
      <c r="C38" s="9"/>
      <c r="D38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7:F7"/>
    <mergeCell ref="G7:J7"/>
    <mergeCell ref="K7:L7"/>
    <mergeCell ref="A9:A10"/>
    <mergeCell ref="B9:D9"/>
    <mergeCell ref="E9:M9"/>
    <mergeCell ref="B10:C10"/>
    <mergeCell ref="E10:M10"/>
    <mergeCell ref="L22:N22"/>
    <mergeCell ref="B11:C11"/>
    <mergeCell ref="G11:H11"/>
    <mergeCell ref="I11:J11"/>
    <mergeCell ref="K11:L11"/>
    <mergeCell ref="B12:C12"/>
    <mergeCell ref="I15:J15"/>
    <mergeCell ref="B16:C16"/>
    <mergeCell ref="F16:G16"/>
    <mergeCell ref="I16:J16"/>
    <mergeCell ref="I17:J17"/>
    <mergeCell ref="E22:F22"/>
    <mergeCell ref="B23:D23"/>
    <mergeCell ref="E23:F23"/>
    <mergeCell ref="K23:N23"/>
    <mergeCell ref="B24:D24"/>
    <mergeCell ref="E24:F24"/>
    <mergeCell ref="K24:N24"/>
    <mergeCell ref="E27:F27"/>
    <mergeCell ref="B25:D25"/>
    <mergeCell ref="E25:F25"/>
    <mergeCell ref="K25:N25"/>
    <mergeCell ref="B26:D26"/>
    <mergeCell ref="E26:F26"/>
    <mergeCell ref="K26:N26"/>
  </mergeCells>
  <pageMargins left="1.7" right="0.2" top="0.25" bottom="0" header="0.3" footer="0.3"/>
  <pageSetup paperSize="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8"/>
  <sheetViews>
    <sheetView tabSelected="1" topLeftCell="A6" zoomScale="85" zoomScaleNormal="85" workbookViewId="0">
      <selection activeCell="A22" sqref="A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8.25" customHeight="1"/>
    <row r="3" spans="1:14" ht="35.25" customHeight="1">
      <c r="B3" s="6"/>
      <c r="C3" s="6"/>
      <c r="D3" s="7"/>
      <c r="E3" s="61" t="s">
        <v>36</v>
      </c>
      <c r="F3" s="61"/>
      <c r="G3" s="62" t="s">
        <v>15</v>
      </c>
      <c r="H3" s="62"/>
      <c r="I3" s="62"/>
      <c r="J3" s="62"/>
      <c r="K3" s="63" t="s">
        <v>44</v>
      </c>
      <c r="L3" s="63"/>
    </row>
    <row r="4" spans="1:14" ht="18" customHeight="1">
      <c r="B4" s="6"/>
      <c r="C4" s="6" t="s">
        <v>2</v>
      </c>
      <c r="D4" s="7"/>
      <c r="E4" s="61" t="s">
        <v>48</v>
      </c>
      <c r="F4" s="61"/>
      <c r="G4" s="62" t="s">
        <v>16</v>
      </c>
      <c r="H4" s="62"/>
      <c r="I4" s="62"/>
      <c r="J4" s="62"/>
      <c r="K4" s="63" t="s">
        <v>44</v>
      </c>
      <c r="L4" s="63"/>
    </row>
    <row r="5" spans="1:14" ht="27" customHeight="1">
      <c r="B5" s="6"/>
      <c r="C5" s="6"/>
      <c r="D5" s="7"/>
      <c r="E5" s="61"/>
      <c r="F5" s="61"/>
      <c r="G5" s="48"/>
      <c r="H5" s="48"/>
      <c r="I5" s="48"/>
      <c r="J5" s="48"/>
      <c r="K5" s="49"/>
      <c r="L5" s="49"/>
    </row>
    <row r="6" spans="1:14" ht="10.5" customHeight="1">
      <c r="B6" s="2"/>
    </row>
    <row r="7" spans="1:14" ht="32.25" customHeight="1">
      <c r="B7" s="2"/>
      <c r="E7" s="61" t="s">
        <v>43</v>
      </c>
      <c r="F7" s="61"/>
      <c r="G7" s="65" t="s">
        <v>19</v>
      </c>
      <c r="H7" s="65"/>
      <c r="I7" s="65"/>
      <c r="J7" s="65"/>
      <c r="K7" s="66" t="s">
        <v>49</v>
      </c>
      <c r="L7" s="66"/>
    </row>
    <row r="8" spans="1:14" ht="8.25" customHeight="1" thickBot="1"/>
    <row r="9" spans="1:14" ht="16.5" thickTop="1" thickBot="1">
      <c r="A9" s="67" t="s">
        <v>8</v>
      </c>
      <c r="B9" s="69" t="s">
        <v>10</v>
      </c>
      <c r="C9" s="70"/>
      <c r="D9" s="70"/>
      <c r="E9" s="71" t="s">
        <v>17</v>
      </c>
      <c r="F9" s="72"/>
      <c r="G9" s="72"/>
      <c r="H9" s="72"/>
      <c r="I9" s="72"/>
      <c r="J9" s="72"/>
      <c r="K9" s="72"/>
      <c r="L9" s="72"/>
      <c r="M9" s="73"/>
      <c r="N9" s="26"/>
    </row>
    <row r="10" spans="1:14" ht="16.5" thickTop="1" thickBot="1">
      <c r="A10" s="68"/>
      <c r="B10" s="74"/>
      <c r="C10" s="74"/>
      <c r="D10" s="51"/>
      <c r="E10" s="71" t="s">
        <v>3</v>
      </c>
      <c r="F10" s="72"/>
      <c r="G10" s="72"/>
      <c r="H10" s="72"/>
      <c r="I10" s="72"/>
      <c r="J10" s="72"/>
      <c r="K10" s="72"/>
      <c r="L10" s="72"/>
      <c r="M10" s="73"/>
      <c r="N10" s="26"/>
    </row>
    <row r="11" spans="1:14" ht="42.75" customHeight="1" thickTop="1">
      <c r="A11" s="14"/>
      <c r="B11" s="75"/>
      <c r="C11" s="76"/>
      <c r="D11" s="21"/>
      <c r="E11" s="24" t="s">
        <v>4</v>
      </c>
      <c r="F11" s="29" t="s">
        <v>13</v>
      </c>
      <c r="G11" s="77" t="s">
        <v>6</v>
      </c>
      <c r="H11" s="78"/>
      <c r="I11" s="77" t="s">
        <v>5</v>
      </c>
      <c r="J11" s="78"/>
      <c r="K11" s="79" t="s">
        <v>14</v>
      </c>
      <c r="L11" s="80"/>
      <c r="M11" s="29" t="s">
        <v>31</v>
      </c>
      <c r="N11" s="29" t="s">
        <v>23</v>
      </c>
    </row>
    <row r="12" spans="1:14" ht="42.75" customHeight="1">
      <c r="A12" s="14">
        <v>1</v>
      </c>
      <c r="B12" s="75" t="s">
        <v>7</v>
      </c>
      <c r="C12" s="76"/>
      <c r="D12" s="16">
        <v>819453</v>
      </c>
      <c r="E12" s="56" t="s">
        <v>67</v>
      </c>
      <c r="F12" s="17">
        <f>D12</f>
        <v>819453</v>
      </c>
      <c r="G12" s="35">
        <v>20.51</v>
      </c>
      <c r="H12" s="28" t="s">
        <v>62</v>
      </c>
      <c r="I12" s="34" t="s">
        <v>63</v>
      </c>
      <c r="J12" s="55">
        <f>F12*G12%</f>
        <v>168069.81030000001</v>
      </c>
      <c r="K12" s="34"/>
      <c r="L12" s="55"/>
      <c r="M12" s="16">
        <f>F12+J12</f>
        <v>987522.81030000001</v>
      </c>
      <c r="N12" s="16" t="s">
        <v>32</v>
      </c>
    </row>
    <row r="13" spans="1:14" ht="42.75" customHeight="1">
      <c r="A13" s="23">
        <v>2</v>
      </c>
      <c r="B13" s="53" t="s">
        <v>35</v>
      </c>
      <c r="C13" s="54"/>
      <c r="D13" s="20"/>
      <c r="E13" s="56" t="s">
        <v>65</v>
      </c>
      <c r="F13" s="17">
        <f>F12</f>
        <v>819453</v>
      </c>
      <c r="G13" s="35">
        <v>20.7</v>
      </c>
      <c r="H13" s="28" t="s">
        <v>62</v>
      </c>
      <c r="I13" s="34" t="s">
        <v>63</v>
      </c>
      <c r="J13" s="55">
        <f t="shared" ref="J13:J14" si="0">F13*G13%</f>
        <v>169626.77099999998</v>
      </c>
      <c r="K13" s="34"/>
      <c r="L13" s="55"/>
      <c r="M13" s="16">
        <f>F13+J13</f>
        <v>989079.77099999995</v>
      </c>
      <c r="N13" s="21"/>
    </row>
    <row r="14" spans="1:14" ht="42.75" customHeight="1">
      <c r="A14" s="23">
        <v>3</v>
      </c>
      <c r="B14" s="53" t="s">
        <v>9</v>
      </c>
      <c r="C14" s="54"/>
      <c r="D14" s="20">
        <v>170349</v>
      </c>
      <c r="E14" s="33" t="s">
        <v>84</v>
      </c>
      <c r="F14" s="17">
        <f>F13</f>
        <v>819453</v>
      </c>
      <c r="G14" s="35">
        <v>20.85</v>
      </c>
      <c r="H14" s="28" t="s">
        <v>62</v>
      </c>
      <c r="I14" s="34" t="s">
        <v>63</v>
      </c>
      <c r="J14" s="55">
        <f t="shared" si="0"/>
        <v>170855.95050000001</v>
      </c>
      <c r="K14" s="34"/>
      <c r="L14" s="55"/>
      <c r="M14" s="16">
        <f>F14+J14</f>
        <v>990308.95050000004</v>
      </c>
      <c r="N14" s="16"/>
    </row>
    <row r="15" spans="1:14" ht="26.25" customHeight="1">
      <c r="A15" s="14">
        <v>4</v>
      </c>
      <c r="B15" s="53" t="s">
        <v>34</v>
      </c>
      <c r="C15" s="54"/>
      <c r="D15" s="16"/>
      <c r="E15" s="57" t="s">
        <v>11</v>
      </c>
      <c r="F15" s="4" t="s">
        <v>25</v>
      </c>
      <c r="G15" s="12"/>
      <c r="H15" s="30" t="s">
        <v>26</v>
      </c>
      <c r="I15" s="64">
        <f>D16</f>
        <v>989802</v>
      </c>
      <c r="J15" s="64"/>
      <c r="K15" s="50"/>
      <c r="L15" s="12"/>
      <c r="M15" s="5"/>
    </row>
    <row r="16" spans="1:14" ht="33" customHeight="1">
      <c r="A16" s="14"/>
      <c r="B16" s="81" t="s">
        <v>1</v>
      </c>
      <c r="C16" s="81"/>
      <c r="D16" s="22">
        <f>SUM(D12:D15)</f>
        <v>989802</v>
      </c>
      <c r="E16" s="57" t="s">
        <v>12</v>
      </c>
      <c r="F16" s="82" t="s">
        <v>30</v>
      </c>
      <c r="G16" s="82"/>
      <c r="H16" s="57" t="s">
        <v>33</v>
      </c>
      <c r="I16" s="83">
        <f>M12</f>
        <v>987522.81030000001</v>
      </c>
      <c r="J16" s="83"/>
      <c r="K16" s="52"/>
      <c r="L16" s="3"/>
      <c r="M16" s="4"/>
    </row>
    <row r="17" spans="1:14" ht="16.5" customHeight="1">
      <c r="A17" s="3"/>
      <c r="B17" s="58"/>
      <c r="C17" s="58"/>
      <c r="D17" s="58"/>
      <c r="E17" s="3"/>
      <c r="F17" s="57" t="s">
        <v>18</v>
      </c>
      <c r="G17" s="3"/>
      <c r="H17" s="31" t="s">
        <v>26</v>
      </c>
      <c r="I17" s="84">
        <f>I15-I16</f>
        <v>2279.1896999999881</v>
      </c>
      <c r="J17" s="84"/>
      <c r="K17" s="32"/>
      <c r="L17" s="3"/>
      <c r="M17" s="4"/>
    </row>
    <row r="18" spans="1:14" ht="14.25" customHeight="1">
      <c r="A18" s="3"/>
      <c r="B18" s="27"/>
      <c r="C18" s="58"/>
      <c r="D18" s="58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69</v>
      </c>
      <c r="C19" s="58"/>
      <c r="D19" s="58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58"/>
      <c r="C20" s="58"/>
      <c r="D20" s="58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5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59" t="s">
        <v>83</v>
      </c>
      <c r="D22" s="4"/>
      <c r="E22" s="87" t="s">
        <v>83</v>
      </c>
      <c r="F22" s="88"/>
      <c r="G22" s="4"/>
      <c r="H22" s="4"/>
      <c r="I22" s="4"/>
      <c r="J22" s="4"/>
      <c r="K22" s="4"/>
      <c r="L22" s="87" t="s">
        <v>83</v>
      </c>
      <c r="M22" s="88"/>
      <c r="N22" s="88"/>
    </row>
    <row r="23" spans="1:14">
      <c r="B23" s="85" t="s">
        <v>39</v>
      </c>
      <c r="C23" s="85"/>
      <c r="D23" s="85"/>
      <c r="E23" s="85" t="s">
        <v>40</v>
      </c>
      <c r="F23" s="86"/>
      <c r="G23" s="4"/>
      <c r="H23" s="4"/>
      <c r="I23" s="4"/>
      <c r="J23" s="4"/>
      <c r="K23" s="85" t="s">
        <v>41</v>
      </c>
      <c r="L23" s="85"/>
      <c r="M23" s="85"/>
      <c r="N23" s="85"/>
    </row>
    <row r="24" spans="1:14" ht="14.25" customHeight="1">
      <c r="B24" s="85" t="s">
        <v>20</v>
      </c>
      <c r="C24" s="85"/>
      <c r="D24" s="85"/>
      <c r="E24" s="85" t="s">
        <v>24</v>
      </c>
      <c r="F24" s="85"/>
      <c r="G24" s="4"/>
      <c r="H24" s="4"/>
      <c r="I24" s="4"/>
      <c r="J24" s="4"/>
      <c r="K24" s="85" t="s">
        <v>24</v>
      </c>
      <c r="L24" s="85"/>
      <c r="M24" s="85"/>
      <c r="N24" s="85"/>
    </row>
    <row r="25" spans="1:14" ht="14.25" customHeight="1">
      <c r="B25" s="85" t="s">
        <v>21</v>
      </c>
      <c r="C25" s="85"/>
      <c r="D25" s="85"/>
      <c r="E25" s="85" t="s">
        <v>27</v>
      </c>
      <c r="F25" s="85"/>
      <c r="G25" s="3"/>
      <c r="H25" s="3"/>
      <c r="I25" s="3"/>
      <c r="J25" s="15"/>
      <c r="K25" s="85" t="s">
        <v>21</v>
      </c>
      <c r="L25" s="85"/>
      <c r="M25" s="85"/>
      <c r="N25" s="85"/>
    </row>
    <row r="26" spans="1:14" ht="14.25" customHeight="1">
      <c r="B26" s="85" t="s">
        <v>22</v>
      </c>
      <c r="C26" s="85"/>
      <c r="D26" s="85"/>
      <c r="E26" s="85" t="s">
        <v>28</v>
      </c>
      <c r="F26" s="85"/>
      <c r="G26" s="3"/>
      <c r="H26" s="3"/>
      <c r="I26" s="3"/>
      <c r="J26" s="18"/>
      <c r="K26" s="85" t="s">
        <v>22</v>
      </c>
      <c r="L26" s="85"/>
      <c r="M26" s="85"/>
      <c r="N26" s="85"/>
    </row>
    <row r="27" spans="1:14" ht="14.25" customHeight="1">
      <c r="B27" s="27"/>
      <c r="C27" s="27"/>
      <c r="D27" s="25"/>
      <c r="E27" s="86" t="s">
        <v>29</v>
      </c>
      <c r="F27" s="86"/>
      <c r="G27" s="19"/>
      <c r="H27" s="19"/>
      <c r="I27" s="19"/>
      <c r="J27" s="19"/>
      <c r="K27" s="19"/>
      <c r="L27" s="19"/>
      <c r="M27" s="8"/>
    </row>
    <row r="28" spans="1:14" ht="15.75" customHeight="1">
      <c r="B28" s="47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47"/>
      <c r="C29" s="9"/>
      <c r="D29" s="47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47"/>
    </row>
    <row r="37" spans="2:4" ht="27" customHeight="1">
      <c r="B37" s="47"/>
      <c r="C37" s="9"/>
      <c r="D37" s="47"/>
    </row>
    <row r="38" spans="2:4" ht="27" customHeight="1">
      <c r="B38" s="11"/>
      <c r="C38" s="9"/>
      <c r="D38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7:F7"/>
    <mergeCell ref="G7:J7"/>
    <mergeCell ref="K7:L7"/>
    <mergeCell ref="A9:A10"/>
    <mergeCell ref="B9:D9"/>
    <mergeCell ref="E9:M9"/>
    <mergeCell ref="B10:C10"/>
    <mergeCell ref="E10:M10"/>
    <mergeCell ref="L22:N22"/>
    <mergeCell ref="B11:C11"/>
    <mergeCell ref="G11:H11"/>
    <mergeCell ref="I11:J11"/>
    <mergeCell ref="K11:L11"/>
    <mergeCell ref="B12:C12"/>
    <mergeCell ref="I15:J15"/>
    <mergeCell ref="B16:C16"/>
    <mergeCell ref="F16:G16"/>
    <mergeCell ref="I16:J16"/>
    <mergeCell ref="I17:J17"/>
    <mergeCell ref="E22:F22"/>
    <mergeCell ref="B23:D23"/>
    <mergeCell ref="E23:F23"/>
    <mergeCell ref="K23:N23"/>
    <mergeCell ref="B24:D24"/>
    <mergeCell ref="E24:F24"/>
    <mergeCell ref="K24:N24"/>
    <mergeCell ref="E27:F27"/>
    <mergeCell ref="B25:D25"/>
    <mergeCell ref="E25:F25"/>
    <mergeCell ref="K25:N25"/>
    <mergeCell ref="B26:D26"/>
    <mergeCell ref="E26:F26"/>
    <mergeCell ref="K26:N26"/>
  </mergeCells>
  <pageMargins left="1.7" right="0.2" top="0.25" bottom="0" header="0.3" footer="0.3"/>
  <pageSetup paperSize="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8"/>
  <sheetViews>
    <sheetView topLeftCell="A8" zoomScale="85" zoomScaleNormal="85" workbookViewId="0">
      <selection activeCell="A22" sqref="A22:N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8.25" customHeight="1"/>
    <row r="3" spans="1:14" ht="35.25" customHeight="1">
      <c r="B3" s="6"/>
      <c r="C3" s="6"/>
      <c r="D3" s="7"/>
      <c r="E3" s="61" t="s">
        <v>36</v>
      </c>
      <c r="F3" s="61"/>
      <c r="G3" s="62" t="s">
        <v>15</v>
      </c>
      <c r="H3" s="62"/>
      <c r="I3" s="62"/>
      <c r="J3" s="62"/>
      <c r="K3" s="63" t="s">
        <v>44</v>
      </c>
      <c r="L3" s="63"/>
    </row>
    <row r="4" spans="1:14" ht="18" customHeight="1">
      <c r="B4" s="6"/>
      <c r="C4" s="6" t="s">
        <v>2</v>
      </c>
      <c r="D4" s="7"/>
      <c r="E4" s="61" t="s">
        <v>50</v>
      </c>
      <c r="F4" s="61"/>
      <c r="G4" s="62" t="s">
        <v>16</v>
      </c>
      <c r="H4" s="62"/>
      <c r="I4" s="62"/>
      <c r="J4" s="62"/>
      <c r="K4" s="63" t="s">
        <v>44</v>
      </c>
      <c r="L4" s="63"/>
    </row>
    <row r="5" spans="1:14" ht="27" customHeight="1">
      <c r="B5" s="6"/>
      <c r="C5" s="6"/>
      <c r="D5" s="7"/>
      <c r="E5" s="61"/>
      <c r="F5" s="61"/>
      <c r="G5" s="48"/>
      <c r="H5" s="48"/>
      <c r="I5" s="48"/>
      <c r="J5" s="48"/>
      <c r="K5" s="49"/>
      <c r="L5" s="49"/>
    </row>
    <row r="6" spans="1:14" ht="10.5" customHeight="1">
      <c r="B6" s="2"/>
    </row>
    <row r="7" spans="1:14" ht="32.25" customHeight="1">
      <c r="B7" s="2"/>
      <c r="E7" s="61" t="s">
        <v>43</v>
      </c>
      <c r="F7" s="61"/>
      <c r="G7" s="65" t="s">
        <v>19</v>
      </c>
      <c r="H7" s="65"/>
      <c r="I7" s="65"/>
      <c r="J7" s="65"/>
      <c r="K7" s="66" t="s">
        <v>49</v>
      </c>
      <c r="L7" s="66"/>
    </row>
    <row r="8" spans="1:14" ht="8.25" customHeight="1" thickBot="1"/>
    <row r="9" spans="1:14" ht="16.5" thickTop="1" thickBot="1">
      <c r="A9" s="67" t="s">
        <v>8</v>
      </c>
      <c r="B9" s="69" t="s">
        <v>10</v>
      </c>
      <c r="C9" s="70"/>
      <c r="D9" s="70"/>
      <c r="E9" s="71" t="s">
        <v>17</v>
      </c>
      <c r="F9" s="72"/>
      <c r="G9" s="72"/>
      <c r="H9" s="72"/>
      <c r="I9" s="72"/>
      <c r="J9" s="72"/>
      <c r="K9" s="72"/>
      <c r="L9" s="72"/>
      <c r="M9" s="73"/>
      <c r="N9" s="26"/>
    </row>
    <row r="10" spans="1:14" ht="16.5" thickTop="1" thickBot="1">
      <c r="A10" s="68"/>
      <c r="B10" s="74"/>
      <c r="C10" s="74"/>
      <c r="D10" s="51"/>
      <c r="E10" s="71" t="s">
        <v>3</v>
      </c>
      <c r="F10" s="72"/>
      <c r="G10" s="72"/>
      <c r="H10" s="72"/>
      <c r="I10" s="72"/>
      <c r="J10" s="72"/>
      <c r="K10" s="72"/>
      <c r="L10" s="72"/>
      <c r="M10" s="73"/>
      <c r="N10" s="26"/>
    </row>
    <row r="11" spans="1:14" ht="42.75" customHeight="1" thickTop="1">
      <c r="A11" s="14"/>
      <c r="B11" s="75"/>
      <c r="C11" s="76"/>
      <c r="D11" s="21"/>
      <c r="E11" s="24" t="s">
        <v>4</v>
      </c>
      <c r="F11" s="29" t="s">
        <v>13</v>
      </c>
      <c r="G11" s="77" t="s">
        <v>6</v>
      </c>
      <c r="H11" s="78"/>
      <c r="I11" s="77" t="s">
        <v>5</v>
      </c>
      <c r="J11" s="78"/>
      <c r="K11" s="79" t="s">
        <v>14</v>
      </c>
      <c r="L11" s="80"/>
      <c r="M11" s="29" t="s">
        <v>31</v>
      </c>
      <c r="N11" s="29" t="s">
        <v>23</v>
      </c>
    </row>
    <row r="12" spans="1:14" ht="42.75" customHeight="1">
      <c r="A12" s="14">
        <v>1</v>
      </c>
      <c r="B12" s="75" t="s">
        <v>7</v>
      </c>
      <c r="C12" s="76"/>
      <c r="D12" s="16">
        <v>819453</v>
      </c>
      <c r="E12" s="56" t="s">
        <v>67</v>
      </c>
      <c r="F12" s="17">
        <f>D12</f>
        <v>819453</v>
      </c>
      <c r="G12" s="35">
        <v>20.55</v>
      </c>
      <c r="H12" s="28" t="s">
        <v>62</v>
      </c>
      <c r="I12" s="34" t="s">
        <v>63</v>
      </c>
      <c r="J12" s="55">
        <f>F12*G12%</f>
        <v>168397.59150000001</v>
      </c>
      <c r="K12" s="34"/>
      <c r="L12" s="55"/>
      <c r="M12" s="16">
        <f>F12+J12</f>
        <v>987850.59149999998</v>
      </c>
      <c r="N12" s="16" t="s">
        <v>32</v>
      </c>
    </row>
    <row r="13" spans="1:14" ht="42.75" customHeight="1">
      <c r="A13" s="23">
        <v>2</v>
      </c>
      <c r="B13" s="53" t="s">
        <v>35</v>
      </c>
      <c r="C13" s="54"/>
      <c r="D13" s="20"/>
      <c r="E13" s="56" t="s">
        <v>64</v>
      </c>
      <c r="F13" s="17">
        <f>F12</f>
        <v>819453</v>
      </c>
      <c r="G13" s="35">
        <v>20.67</v>
      </c>
      <c r="H13" s="28" t="s">
        <v>62</v>
      </c>
      <c r="I13" s="34" t="s">
        <v>63</v>
      </c>
      <c r="J13" s="55">
        <f t="shared" ref="J13:J14" si="0">F13*G13%</f>
        <v>169380.93510000003</v>
      </c>
      <c r="K13" s="34"/>
      <c r="L13" s="55"/>
      <c r="M13" s="16">
        <f>F13+J13</f>
        <v>988833.9351</v>
      </c>
      <c r="N13" s="21"/>
    </row>
    <row r="14" spans="1:14" ht="42.75" customHeight="1">
      <c r="A14" s="23">
        <v>3</v>
      </c>
      <c r="B14" s="53" t="s">
        <v>9</v>
      </c>
      <c r="C14" s="54"/>
      <c r="D14" s="20">
        <v>170349</v>
      </c>
      <c r="E14" s="33" t="s">
        <v>66</v>
      </c>
      <c r="F14" s="17">
        <f>F13</f>
        <v>819453</v>
      </c>
      <c r="G14" s="35">
        <v>20.78</v>
      </c>
      <c r="H14" s="28" t="s">
        <v>62</v>
      </c>
      <c r="I14" s="34" t="s">
        <v>63</v>
      </c>
      <c r="J14" s="55">
        <f t="shared" si="0"/>
        <v>170282.3334</v>
      </c>
      <c r="K14" s="34"/>
      <c r="L14" s="55"/>
      <c r="M14" s="16">
        <f>F14+J14</f>
        <v>989735.3334</v>
      </c>
      <c r="N14" s="16"/>
    </row>
    <row r="15" spans="1:14" ht="26.25" customHeight="1">
      <c r="A15" s="14">
        <v>4</v>
      </c>
      <c r="B15" s="53" t="s">
        <v>34</v>
      </c>
      <c r="C15" s="54"/>
      <c r="D15" s="16"/>
      <c r="E15" s="57" t="s">
        <v>11</v>
      </c>
      <c r="F15" s="4" t="s">
        <v>25</v>
      </c>
      <c r="G15" s="12"/>
      <c r="H15" s="30" t="s">
        <v>26</v>
      </c>
      <c r="I15" s="64">
        <f>D16</f>
        <v>989802</v>
      </c>
      <c r="J15" s="64"/>
      <c r="K15" s="50"/>
      <c r="L15" s="12"/>
      <c r="M15" s="5"/>
    </row>
    <row r="16" spans="1:14" ht="33" customHeight="1">
      <c r="A16" s="14"/>
      <c r="B16" s="81" t="s">
        <v>1</v>
      </c>
      <c r="C16" s="81"/>
      <c r="D16" s="22">
        <f>SUM(D12:D15)</f>
        <v>989802</v>
      </c>
      <c r="E16" s="57" t="s">
        <v>12</v>
      </c>
      <c r="F16" s="82" t="s">
        <v>30</v>
      </c>
      <c r="G16" s="82"/>
      <c r="H16" s="57" t="s">
        <v>33</v>
      </c>
      <c r="I16" s="83">
        <f>M12</f>
        <v>987850.59149999998</v>
      </c>
      <c r="J16" s="83"/>
      <c r="K16" s="52"/>
      <c r="L16" s="3"/>
      <c r="M16" s="4"/>
    </row>
    <row r="17" spans="1:14" ht="16.5" customHeight="1">
      <c r="A17" s="3"/>
      <c r="B17" s="58"/>
      <c r="C17" s="58"/>
      <c r="D17" s="58"/>
      <c r="E17" s="3"/>
      <c r="F17" s="57" t="s">
        <v>18</v>
      </c>
      <c r="G17" s="3"/>
      <c r="H17" s="31" t="s">
        <v>26</v>
      </c>
      <c r="I17" s="84">
        <f>I15-I16</f>
        <v>1951.4085000000196</v>
      </c>
      <c r="J17" s="84"/>
      <c r="K17" s="32"/>
      <c r="L17" s="3"/>
      <c r="M17" s="4"/>
    </row>
    <row r="18" spans="1:14" ht="14.25" customHeight="1">
      <c r="A18" s="3"/>
      <c r="B18" s="27"/>
      <c r="C18" s="58"/>
      <c r="D18" s="58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70</v>
      </c>
      <c r="C19" s="58"/>
      <c r="D19" s="58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58"/>
      <c r="C20" s="58"/>
      <c r="D20" s="58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5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59" t="s">
        <v>83</v>
      </c>
      <c r="D22" s="4"/>
      <c r="E22" s="87" t="s">
        <v>83</v>
      </c>
      <c r="F22" s="88"/>
      <c r="G22" s="4"/>
      <c r="H22" s="4"/>
      <c r="I22" s="4"/>
      <c r="J22" s="4"/>
      <c r="K22" s="4"/>
      <c r="L22" s="87" t="s">
        <v>83</v>
      </c>
      <c r="M22" s="88"/>
      <c r="N22" s="88"/>
    </row>
    <row r="23" spans="1:14">
      <c r="B23" s="85" t="s">
        <v>39</v>
      </c>
      <c r="C23" s="85"/>
      <c r="D23" s="85"/>
      <c r="E23" s="85" t="s">
        <v>40</v>
      </c>
      <c r="F23" s="86"/>
      <c r="G23" s="4"/>
      <c r="H23" s="4"/>
      <c r="I23" s="4"/>
      <c r="J23" s="4"/>
      <c r="K23" s="85" t="s">
        <v>41</v>
      </c>
      <c r="L23" s="85"/>
      <c r="M23" s="85"/>
      <c r="N23" s="85"/>
    </row>
    <row r="24" spans="1:14" ht="14.25" customHeight="1">
      <c r="B24" s="85" t="s">
        <v>20</v>
      </c>
      <c r="C24" s="85"/>
      <c r="D24" s="85"/>
      <c r="E24" s="85" t="s">
        <v>24</v>
      </c>
      <c r="F24" s="85"/>
      <c r="G24" s="4"/>
      <c r="H24" s="4"/>
      <c r="I24" s="4"/>
      <c r="J24" s="4"/>
      <c r="K24" s="85" t="s">
        <v>24</v>
      </c>
      <c r="L24" s="85"/>
      <c r="M24" s="85"/>
      <c r="N24" s="85"/>
    </row>
    <row r="25" spans="1:14" ht="14.25" customHeight="1">
      <c r="B25" s="85" t="s">
        <v>21</v>
      </c>
      <c r="C25" s="85"/>
      <c r="D25" s="85"/>
      <c r="E25" s="85" t="s">
        <v>27</v>
      </c>
      <c r="F25" s="85"/>
      <c r="G25" s="3"/>
      <c r="H25" s="3"/>
      <c r="I25" s="3"/>
      <c r="J25" s="15"/>
      <c r="K25" s="85" t="s">
        <v>21</v>
      </c>
      <c r="L25" s="85"/>
      <c r="M25" s="85"/>
      <c r="N25" s="85"/>
    </row>
    <row r="26" spans="1:14" ht="14.25" customHeight="1">
      <c r="B26" s="85" t="s">
        <v>22</v>
      </c>
      <c r="C26" s="85"/>
      <c r="D26" s="85"/>
      <c r="E26" s="85" t="s">
        <v>28</v>
      </c>
      <c r="F26" s="85"/>
      <c r="G26" s="3"/>
      <c r="H26" s="3"/>
      <c r="I26" s="3"/>
      <c r="J26" s="18"/>
      <c r="K26" s="85" t="s">
        <v>22</v>
      </c>
      <c r="L26" s="85"/>
      <c r="M26" s="85"/>
      <c r="N26" s="85"/>
    </row>
    <row r="27" spans="1:14" ht="14.25" customHeight="1">
      <c r="B27" s="27"/>
      <c r="C27" s="27"/>
      <c r="D27" s="25"/>
      <c r="E27" s="86" t="s">
        <v>29</v>
      </c>
      <c r="F27" s="86"/>
      <c r="G27" s="19"/>
      <c r="H27" s="19"/>
      <c r="I27" s="19"/>
      <c r="J27" s="19"/>
      <c r="K27" s="19"/>
      <c r="L27" s="19"/>
      <c r="M27" s="8"/>
    </row>
    <row r="28" spans="1:14" ht="15.75" customHeight="1">
      <c r="B28" s="47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47"/>
      <c r="C29" s="9"/>
      <c r="D29" s="47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47"/>
    </row>
    <row r="37" spans="2:4" ht="27" customHeight="1">
      <c r="B37" s="47"/>
      <c r="C37" s="9"/>
      <c r="D37" s="47"/>
    </row>
    <row r="38" spans="2:4" ht="27" customHeight="1">
      <c r="B38" s="11"/>
      <c r="C38" s="9"/>
      <c r="D38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7:F7"/>
    <mergeCell ref="G7:J7"/>
    <mergeCell ref="K7:L7"/>
    <mergeCell ref="A9:A10"/>
    <mergeCell ref="B9:D9"/>
    <mergeCell ref="E9:M9"/>
    <mergeCell ref="B10:C10"/>
    <mergeCell ref="E10:M10"/>
    <mergeCell ref="L22:N22"/>
    <mergeCell ref="B11:C11"/>
    <mergeCell ref="G11:H11"/>
    <mergeCell ref="I11:J11"/>
    <mergeCell ref="K11:L11"/>
    <mergeCell ref="B12:C12"/>
    <mergeCell ref="I15:J15"/>
    <mergeCell ref="B16:C16"/>
    <mergeCell ref="F16:G16"/>
    <mergeCell ref="I16:J16"/>
    <mergeCell ref="I17:J17"/>
    <mergeCell ref="E22:F22"/>
    <mergeCell ref="B23:D23"/>
    <mergeCell ref="E23:F23"/>
    <mergeCell ref="K23:N23"/>
    <mergeCell ref="B24:D24"/>
    <mergeCell ref="E24:F24"/>
    <mergeCell ref="K24:N24"/>
    <mergeCell ref="E27:F27"/>
    <mergeCell ref="B25:D25"/>
    <mergeCell ref="E25:F25"/>
    <mergeCell ref="K25:N25"/>
    <mergeCell ref="B26:D26"/>
    <mergeCell ref="E26:F26"/>
    <mergeCell ref="K26:N26"/>
  </mergeCells>
  <pageMargins left="1.7" right="0.2" top="0.25" bottom="0" header="0.3" footer="0.3"/>
  <pageSetup paperSize="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8"/>
  <sheetViews>
    <sheetView topLeftCell="A6" zoomScale="85" zoomScaleNormal="85" workbookViewId="0">
      <selection activeCell="A22" sqref="A22:N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8.25" customHeight="1"/>
    <row r="3" spans="1:14" ht="35.25" customHeight="1">
      <c r="B3" s="6"/>
      <c r="C3" s="6"/>
      <c r="D3" s="7"/>
      <c r="E3" s="61" t="s">
        <v>36</v>
      </c>
      <c r="F3" s="61"/>
      <c r="G3" s="62" t="s">
        <v>15</v>
      </c>
      <c r="H3" s="62"/>
      <c r="I3" s="62"/>
      <c r="J3" s="62"/>
      <c r="K3" s="63" t="s">
        <v>44</v>
      </c>
      <c r="L3" s="63"/>
    </row>
    <row r="4" spans="1:14" ht="18" customHeight="1">
      <c r="B4" s="6"/>
      <c r="C4" s="6" t="s">
        <v>2</v>
      </c>
      <c r="D4" s="7"/>
      <c r="E4" s="61" t="s">
        <v>51</v>
      </c>
      <c r="F4" s="61"/>
      <c r="G4" s="62" t="s">
        <v>16</v>
      </c>
      <c r="H4" s="62"/>
      <c r="I4" s="62"/>
      <c r="J4" s="62"/>
      <c r="K4" s="63" t="s">
        <v>44</v>
      </c>
      <c r="L4" s="63"/>
    </row>
    <row r="5" spans="1:14" ht="27" customHeight="1">
      <c r="B5" s="6"/>
      <c r="C5" s="6"/>
      <c r="D5" s="7"/>
      <c r="E5" s="61"/>
      <c r="F5" s="61"/>
      <c r="G5" s="48"/>
      <c r="H5" s="48"/>
      <c r="I5" s="48"/>
      <c r="J5" s="48"/>
      <c r="K5" s="49"/>
      <c r="L5" s="49"/>
    </row>
    <row r="6" spans="1:14" ht="10.5" customHeight="1">
      <c r="B6" s="2"/>
    </row>
    <row r="7" spans="1:14" ht="32.25" customHeight="1">
      <c r="B7" s="2"/>
      <c r="E7" s="61" t="s">
        <v>43</v>
      </c>
      <c r="F7" s="61"/>
      <c r="G7" s="65" t="s">
        <v>19</v>
      </c>
      <c r="H7" s="65"/>
      <c r="I7" s="65"/>
      <c r="J7" s="65"/>
      <c r="K7" s="66" t="s">
        <v>52</v>
      </c>
      <c r="L7" s="66"/>
    </row>
    <row r="8" spans="1:14" ht="8.25" customHeight="1" thickBot="1"/>
    <row r="9" spans="1:14" ht="16.5" thickTop="1" thickBot="1">
      <c r="A9" s="67" t="s">
        <v>8</v>
      </c>
      <c r="B9" s="69" t="s">
        <v>10</v>
      </c>
      <c r="C9" s="70"/>
      <c r="D9" s="70"/>
      <c r="E9" s="71" t="s">
        <v>17</v>
      </c>
      <c r="F9" s="72"/>
      <c r="G9" s="72"/>
      <c r="H9" s="72"/>
      <c r="I9" s="72"/>
      <c r="J9" s="72"/>
      <c r="K9" s="72"/>
      <c r="L9" s="72"/>
      <c r="M9" s="73"/>
      <c r="N9" s="26"/>
    </row>
    <row r="10" spans="1:14" ht="16.5" thickTop="1" thickBot="1">
      <c r="A10" s="68"/>
      <c r="B10" s="74"/>
      <c r="C10" s="74"/>
      <c r="D10" s="51"/>
      <c r="E10" s="71" t="s">
        <v>3</v>
      </c>
      <c r="F10" s="72"/>
      <c r="G10" s="72"/>
      <c r="H10" s="72"/>
      <c r="I10" s="72"/>
      <c r="J10" s="72"/>
      <c r="K10" s="72"/>
      <c r="L10" s="72"/>
      <c r="M10" s="73"/>
      <c r="N10" s="26"/>
    </row>
    <row r="11" spans="1:14" ht="42.75" customHeight="1" thickTop="1">
      <c r="A11" s="14"/>
      <c r="B11" s="75"/>
      <c r="C11" s="76"/>
      <c r="D11" s="21"/>
      <c r="E11" s="24" t="s">
        <v>4</v>
      </c>
      <c r="F11" s="29" t="s">
        <v>13</v>
      </c>
      <c r="G11" s="77" t="s">
        <v>6</v>
      </c>
      <c r="H11" s="78"/>
      <c r="I11" s="77" t="s">
        <v>5</v>
      </c>
      <c r="J11" s="78"/>
      <c r="K11" s="79" t="s">
        <v>14</v>
      </c>
      <c r="L11" s="80"/>
      <c r="M11" s="29" t="s">
        <v>31</v>
      </c>
      <c r="N11" s="29" t="s">
        <v>23</v>
      </c>
    </row>
    <row r="12" spans="1:14" ht="42.75" customHeight="1">
      <c r="A12" s="14">
        <v>1</v>
      </c>
      <c r="B12" s="75" t="s">
        <v>7</v>
      </c>
      <c r="C12" s="76"/>
      <c r="D12" s="16">
        <v>1116418</v>
      </c>
      <c r="E12" s="56" t="s">
        <v>71</v>
      </c>
      <c r="F12" s="17">
        <f>D12</f>
        <v>1116418</v>
      </c>
      <c r="G12" s="35">
        <v>13.26</v>
      </c>
      <c r="H12" s="28" t="s">
        <v>72</v>
      </c>
      <c r="I12" s="34" t="s">
        <v>73</v>
      </c>
      <c r="J12" s="55">
        <f>F12*G12%</f>
        <v>148037.02679999999</v>
      </c>
      <c r="K12" s="34"/>
      <c r="L12" s="55"/>
      <c r="M12" s="16">
        <f>F12-J12</f>
        <v>968380.97320000001</v>
      </c>
      <c r="N12" s="16" t="s">
        <v>32</v>
      </c>
    </row>
    <row r="13" spans="1:14" ht="42.75" customHeight="1">
      <c r="A13" s="23">
        <v>2</v>
      </c>
      <c r="B13" s="53" t="s">
        <v>35</v>
      </c>
      <c r="C13" s="54"/>
      <c r="D13" s="20">
        <v>195167</v>
      </c>
      <c r="E13" s="56" t="s">
        <v>65</v>
      </c>
      <c r="F13" s="17">
        <f>F12</f>
        <v>1116418</v>
      </c>
      <c r="G13" s="35">
        <v>13.15</v>
      </c>
      <c r="H13" s="28" t="s">
        <v>72</v>
      </c>
      <c r="I13" s="34" t="s">
        <v>73</v>
      </c>
      <c r="J13" s="55">
        <f t="shared" ref="J13:J14" si="0">F13*G13%</f>
        <v>146808.967</v>
      </c>
      <c r="K13" s="34"/>
      <c r="L13" s="55"/>
      <c r="M13" s="16">
        <f>F13-J13</f>
        <v>969609.03300000005</v>
      </c>
      <c r="N13" s="21"/>
    </row>
    <row r="14" spans="1:14" ht="42.75" customHeight="1">
      <c r="A14" s="23">
        <v>3</v>
      </c>
      <c r="B14" s="53" t="s">
        <v>9</v>
      </c>
      <c r="C14" s="54"/>
      <c r="D14" s="20">
        <v>48905</v>
      </c>
      <c r="E14" s="33" t="s">
        <v>67</v>
      </c>
      <c r="F14" s="17">
        <f>F13</f>
        <v>1116418</v>
      </c>
      <c r="G14" s="35">
        <v>13.07</v>
      </c>
      <c r="H14" s="28" t="s">
        <v>72</v>
      </c>
      <c r="I14" s="34" t="s">
        <v>73</v>
      </c>
      <c r="J14" s="55">
        <f t="shared" si="0"/>
        <v>145915.83260000002</v>
      </c>
      <c r="K14" s="34"/>
      <c r="L14" s="55"/>
      <c r="M14" s="16">
        <f>F14-J14</f>
        <v>970502.16739999992</v>
      </c>
      <c r="N14" s="16"/>
    </row>
    <row r="15" spans="1:14" ht="26.25" customHeight="1">
      <c r="A15" s="14">
        <v>4</v>
      </c>
      <c r="B15" s="53" t="s">
        <v>34</v>
      </c>
      <c r="C15" s="54"/>
      <c r="D15" s="16"/>
      <c r="E15" s="57" t="s">
        <v>11</v>
      </c>
      <c r="F15" s="4" t="s">
        <v>25</v>
      </c>
      <c r="G15" s="12"/>
      <c r="H15" s="30" t="s">
        <v>26</v>
      </c>
      <c r="I15" s="64">
        <f>D16</f>
        <v>970156</v>
      </c>
      <c r="J15" s="64"/>
      <c r="K15" s="50"/>
      <c r="L15" s="12"/>
      <c r="M15" s="5"/>
    </row>
    <row r="16" spans="1:14" ht="33" customHeight="1">
      <c r="A16" s="14"/>
      <c r="B16" s="81" t="s">
        <v>1</v>
      </c>
      <c r="C16" s="81"/>
      <c r="D16" s="22">
        <f>D12+D14-D13</f>
        <v>970156</v>
      </c>
      <c r="E16" s="57" t="s">
        <v>12</v>
      </c>
      <c r="F16" s="82" t="s">
        <v>30</v>
      </c>
      <c r="G16" s="82"/>
      <c r="H16" s="57" t="s">
        <v>33</v>
      </c>
      <c r="I16" s="83">
        <f>M12</f>
        <v>968380.97320000001</v>
      </c>
      <c r="J16" s="83"/>
      <c r="K16" s="52"/>
      <c r="L16" s="3"/>
      <c r="M16" s="4"/>
    </row>
    <row r="17" spans="1:14" ht="16.5" customHeight="1">
      <c r="A17" s="3"/>
      <c r="B17" s="58"/>
      <c r="C17" s="58"/>
      <c r="D17" s="58"/>
      <c r="E17" s="3"/>
      <c r="F17" s="57" t="s">
        <v>18</v>
      </c>
      <c r="G17" s="3"/>
      <c r="H17" s="31" t="s">
        <v>26</v>
      </c>
      <c r="I17" s="84">
        <f>I15-I16</f>
        <v>1775.0267999999924</v>
      </c>
      <c r="J17" s="84"/>
      <c r="K17" s="32"/>
      <c r="L17" s="3"/>
      <c r="M17" s="4"/>
    </row>
    <row r="18" spans="1:14" ht="14.25" customHeight="1">
      <c r="A18" s="3"/>
      <c r="B18" s="27"/>
      <c r="C18" s="58"/>
      <c r="D18" s="58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74</v>
      </c>
      <c r="C19" s="58"/>
      <c r="D19" s="58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58"/>
      <c r="C20" s="58"/>
      <c r="D20" s="58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5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59" t="s">
        <v>83</v>
      </c>
      <c r="D22" s="4"/>
      <c r="E22" s="87" t="s">
        <v>83</v>
      </c>
      <c r="F22" s="88"/>
      <c r="G22" s="4"/>
      <c r="H22" s="4"/>
      <c r="I22" s="4"/>
      <c r="J22" s="4"/>
      <c r="K22" s="4"/>
      <c r="L22" s="87" t="s">
        <v>83</v>
      </c>
      <c r="M22" s="88"/>
      <c r="N22" s="88"/>
    </row>
    <row r="23" spans="1:14">
      <c r="B23" s="85" t="s">
        <v>39</v>
      </c>
      <c r="C23" s="85"/>
      <c r="D23" s="85"/>
      <c r="E23" s="85" t="s">
        <v>40</v>
      </c>
      <c r="F23" s="86"/>
      <c r="G23" s="4"/>
      <c r="H23" s="4"/>
      <c r="I23" s="4"/>
      <c r="J23" s="4"/>
      <c r="K23" s="85" t="s">
        <v>41</v>
      </c>
      <c r="L23" s="85"/>
      <c r="M23" s="85"/>
      <c r="N23" s="85"/>
    </row>
    <row r="24" spans="1:14" ht="14.25" customHeight="1">
      <c r="B24" s="85" t="s">
        <v>20</v>
      </c>
      <c r="C24" s="85"/>
      <c r="D24" s="85"/>
      <c r="E24" s="85" t="s">
        <v>24</v>
      </c>
      <c r="F24" s="85"/>
      <c r="G24" s="4"/>
      <c r="H24" s="4"/>
      <c r="I24" s="4"/>
      <c r="J24" s="4"/>
      <c r="K24" s="85" t="s">
        <v>24</v>
      </c>
      <c r="L24" s="85"/>
      <c r="M24" s="85"/>
      <c r="N24" s="85"/>
    </row>
    <row r="25" spans="1:14" ht="14.25" customHeight="1">
      <c r="B25" s="85" t="s">
        <v>21</v>
      </c>
      <c r="C25" s="85"/>
      <c r="D25" s="85"/>
      <c r="E25" s="85" t="s">
        <v>27</v>
      </c>
      <c r="F25" s="85"/>
      <c r="G25" s="3"/>
      <c r="H25" s="3"/>
      <c r="I25" s="3"/>
      <c r="J25" s="15"/>
      <c r="K25" s="85" t="s">
        <v>21</v>
      </c>
      <c r="L25" s="85"/>
      <c r="M25" s="85"/>
      <c r="N25" s="85"/>
    </row>
    <row r="26" spans="1:14" ht="14.25" customHeight="1">
      <c r="B26" s="85" t="s">
        <v>22</v>
      </c>
      <c r="C26" s="85"/>
      <c r="D26" s="85"/>
      <c r="E26" s="85" t="s">
        <v>28</v>
      </c>
      <c r="F26" s="85"/>
      <c r="G26" s="3"/>
      <c r="H26" s="3"/>
      <c r="I26" s="3"/>
      <c r="J26" s="18"/>
      <c r="K26" s="85" t="s">
        <v>22</v>
      </c>
      <c r="L26" s="85"/>
      <c r="M26" s="85"/>
      <c r="N26" s="85"/>
    </row>
    <row r="27" spans="1:14" ht="14.25" customHeight="1">
      <c r="B27" s="27"/>
      <c r="C27" s="27"/>
      <c r="D27" s="25"/>
      <c r="E27" s="86" t="s">
        <v>29</v>
      </c>
      <c r="F27" s="86"/>
      <c r="G27" s="19"/>
      <c r="H27" s="19"/>
      <c r="I27" s="19"/>
      <c r="J27" s="19"/>
      <c r="K27" s="19"/>
      <c r="L27" s="19"/>
      <c r="M27" s="8"/>
    </row>
    <row r="28" spans="1:14" ht="15.75" customHeight="1">
      <c r="B28" s="47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47"/>
      <c r="C29" s="9"/>
      <c r="D29" s="47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47"/>
    </row>
    <row r="37" spans="2:4" ht="27" customHeight="1">
      <c r="B37" s="47"/>
      <c r="C37" s="9"/>
      <c r="D37" s="47"/>
    </row>
    <row r="38" spans="2:4" ht="27" customHeight="1">
      <c r="B38" s="11"/>
      <c r="C38" s="9"/>
      <c r="D38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7:F7"/>
    <mergeCell ref="G7:J7"/>
    <mergeCell ref="K7:L7"/>
    <mergeCell ref="A9:A10"/>
    <mergeCell ref="B9:D9"/>
    <mergeCell ref="E9:M9"/>
    <mergeCell ref="B10:C10"/>
    <mergeCell ref="E10:M10"/>
    <mergeCell ref="L22:N22"/>
    <mergeCell ref="B11:C11"/>
    <mergeCell ref="G11:H11"/>
    <mergeCell ref="I11:J11"/>
    <mergeCell ref="K11:L11"/>
    <mergeCell ref="B12:C12"/>
    <mergeCell ref="I15:J15"/>
    <mergeCell ref="B16:C16"/>
    <mergeCell ref="F16:G16"/>
    <mergeCell ref="I16:J16"/>
    <mergeCell ref="I17:J17"/>
    <mergeCell ref="E22:F22"/>
    <mergeCell ref="B23:D23"/>
    <mergeCell ref="E23:F23"/>
    <mergeCell ref="K23:N23"/>
    <mergeCell ref="B24:D24"/>
    <mergeCell ref="E24:F24"/>
    <mergeCell ref="K24:N24"/>
    <mergeCell ref="E27:F27"/>
    <mergeCell ref="B25:D25"/>
    <mergeCell ref="E25:F25"/>
    <mergeCell ref="K25:N25"/>
    <mergeCell ref="B26:D26"/>
    <mergeCell ref="E26:F26"/>
    <mergeCell ref="K26:N26"/>
  </mergeCells>
  <pageMargins left="1.7" right="0.2" top="0.25" bottom="0" header="0.3" footer="0.3"/>
  <pageSetup paperSize="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8"/>
  <sheetViews>
    <sheetView topLeftCell="A6" zoomScale="85" zoomScaleNormal="85" workbookViewId="0">
      <selection activeCell="A22" sqref="A22:N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8.25" customHeight="1"/>
    <row r="3" spans="1:14" ht="35.25" customHeight="1">
      <c r="B3" s="6"/>
      <c r="C3" s="6"/>
      <c r="D3" s="7"/>
      <c r="E3" s="61" t="s">
        <v>36</v>
      </c>
      <c r="F3" s="61"/>
      <c r="G3" s="62" t="s">
        <v>15</v>
      </c>
      <c r="H3" s="62"/>
      <c r="I3" s="62"/>
      <c r="J3" s="62"/>
      <c r="K3" s="63" t="s">
        <v>44</v>
      </c>
      <c r="L3" s="63"/>
    </row>
    <row r="4" spans="1:14" ht="18" customHeight="1">
      <c r="B4" s="6"/>
      <c r="C4" s="6" t="s">
        <v>2</v>
      </c>
      <c r="D4" s="7"/>
      <c r="E4" s="61" t="s">
        <v>53</v>
      </c>
      <c r="F4" s="61"/>
      <c r="G4" s="62" t="s">
        <v>16</v>
      </c>
      <c r="H4" s="62"/>
      <c r="I4" s="62"/>
      <c r="J4" s="62"/>
      <c r="K4" s="63" t="s">
        <v>44</v>
      </c>
      <c r="L4" s="63"/>
    </row>
    <row r="5" spans="1:14" ht="27" customHeight="1">
      <c r="B5" s="6"/>
      <c r="C5" s="6"/>
      <c r="D5" s="7"/>
      <c r="E5" s="61"/>
      <c r="F5" s="61"/>
      <c r="G5" s="48"/>
      <c r="H5" s="48"/>
      <c r="I5" s="48"/>
      <c r="J5" s="48"/>
      <c r="K5" s="49"/>
      <c r="L5" s="49"/>
    </row>
    <row r="6" spans="1:14" ht="10.5" customHeight="1">
      <c r="B6" s="2"/>
    </row>
    <row r="7" spans="1:14" ht="32.25" customHeight="1">
      <c r="B7" s="2"/>
      <c r="E7" s="61" t="s">
        <v>43</v>
      </c>
      <c r="F7" s="61"/>
      <c r="G7" s="65" t="s">
        <v>19</v>
      </c>
      <c r="H7" s="65"/>
      <c r="I7" s="65"/>
      <c r="J7" s="65"/>
      <c r="K7" s="66" t="s">
        <v>52</v>
      </c>
      <c r="L7" s="66"/>
    </row>
    <row r="8" spans="1:14" ht="8.25" customHeight="1" thickBot="1"/>
    <row r="9" spans="1:14" ht="16.5" thickTop="1" thickBot="1">
      <c r="A9" s="67" t="s">
        <v>8</v>
      </c>
      <c r="B9" s="69" t="s">
        <v>10</v>
      </c>
      <c r="C9" s="70"/>
      <c r="D9" s="70"/>
      <c r="E9" s="71" t="s">
        <v>17</v>
      </c>
      <c r="F9" s="72"/>
      <c r="G9" s="72"/>
      <c r="H9" s="72"/>
      <c r="I9" s="72"/>
      <c r="J9" s="72"/>
      <c r="K9" s="72"/>
      <c r="L9" s="72"/>
      <c r="M9" s="73"/>
      <c r="N9" s="26"/>
    </row>
    <row r="10" spans="1:14" ht="16.5" thickTop="1" thickBot="1">
      <c r="A10" s="68"/>
      <c r="B10" s="74"/>
      <c r="C10" s="74"/>
      <c r="D10" s="51"/>
      <c r="E10" s="71" t="s">
        <v>3</v>
      </c>
      <c r="F10" s="72"/>
      <c r="G10" s="72"/>
      <c r="H10" s="72"/>
      <c r="I10" s="72"/>
      <c r="J10" s="72"/>
      <c r="K10" s="72"/>
      <c r="L10" s="72"/>
      <c r="M10" s="73"/>
      <c r="N10" s="26"/>
    </row>
    <row r="11" spans="1:14" ht="42.75" customHeight="1" thickTop="1">
      <c r="A11" s="14"/>
      <c r="B11" s="75"/>
      <c r="C11" s="76"/>
      <c r="D11" s="21"/>
      <c r="E11" s="24" t="s">
        <v>4</v>
      </c>
      <c r="F11" s="29" t="s">
        <v>13</v>
      </c>
      <c r="G11" s="77" t="s">
        <v>6</v>
      </c>
      <c r="H11" s="78"/>
      <c r="I11" s="77" t="s">
        <v>5</v>
      </c>
      <c r="J11" s="78"/>
      <c r="K11" s="79" t="s">
        <v>14</v>
      </c>
      <c r="L11" s="80"/>
      <c r="M11" s="29" t="s">
        <v>31</v>
      </c>
      <c r="N11" s="29" t="s">
        <v>23</v>
      </c>
    </row>
    <row r="12" spans="1:14" ht="42.75" customHeight="1">
      <c r="A12" s="14">
        <v>1</v>
      </c>
      <c r="B12" s="75" t="s">
        <v>7</v>
      </c>
      <c r="C12" s="76"/>
      <c r="D12" s="16">
        <v>1116418</v>
      </c>
      <c r="E12" s="56" t="s">
        <v>71</v>
      </c>
      <c r="F12" s="17">
        <f>D12</f>
        <v>1116418</v>
      </c>
      <c r="G12" s="35">
        <v>13.29</v>
      </c>
      <c r="H12" s="28" t="s">
        <v>72</v>
      </c>
      <c r="I12" s="34" t="s">
        <v>73</v>
      </c>
      <c r="J12" s="55">
        <f>F12*G12%</f>
        <v>148371.9522</v>
      </c>
      <c r="K12" s="34"/>
      <c r="L12" s="55"/>
      <c r="M12" s="16">
        <f>F12-J12</f>
        <v>968046.04780000006</v>
      </c>
      <c r="N12" s="16" t="s">
        <v>32</v>
      </c>
    </row>
    <row r="13" spans="1:14" ht="42.75" customHeight="1">
      <c r="A13" s="23">
        <v>2</v>
      </c>
      <c r="B13" s="53" t="s">
        <v>35</v>
      </c>
      <c r="C13" s="54"/>
      <c r="D13" s="20">
        <v>195167</v>
      </c>
      <c r="E13" s="56" t="s">
        <v>64</v>
      </c>
      <c r="F13" s="17">
        <f>F12</f>
        <v>1116418</v>
      </c>
      <c r="G13" s="35">
        <v>13.17</v>
      </c>
      <c r="H13" s="28" t="s">
        <v>72</v>
      </c>
      <c r="I13" s="34" t="s">
        <v>73</v>
      </c>
      <c r="J13" s="55">
        <f t="shared" ref="J13:J14" si="0">F13*G13%</f>
        <v>147032.2506</v>
      </c>
      <c r="K13" s="34"/>
      <c r="L13" s="55"/>
      <c r="M13" s="16">
        <f>F13-J13</f>
        <v>969385.74939999997</v>
      </c>
      <c r="N13" s="21"/>
    </row>
    <row r="14" spans="1:14" ht="42.75" customHeight="1">
      <c r="A14" s="23">
        <v>3</v>
      </c>
      <c r="B14" s="53" t="s">
        <v>9</v>
      </c>
      <c r="C14" s="54"/>
      <c r="D14" s="20">
        <v>48905</v>
      </c>
      <c r="E14" s="33" t="s">
        <v>75</v>
      </c>
      <c r="F14" s="17">
        <f>F13</f>
        <v>1116418</v>
      </c>
      <c r="G14" s="35">
        <v>13.05</v>
      </c>
      <c r="H14" s="28" t="s">
        <v>72</v>
      </c>
      <c r="I14" s="34" t="s">
        <v>73</v>
      </c>
      <c r="J14" s="55">
        <f t="shared" si="0"/>
        <v>145692.549</v>
      </c>
      <c r="K14" s="34"/>
      <c r="L14" s="55"/>
      <c r="M14" s="16">
        <f>F14-J14</f>
        <v>970725.451</v>
      </c>
      <c r="N14" s="16"/>
    </row>
    <row r="15" spans="1:14" ht="26.25" customHeight="1">
      <c r="A15" s="14">
        <v>4</v>
      </c>
      <c r="B15" s="53" t="s">
        <v>34</v>
      </c>
      <c r="C15" s="54"/>
      <c r="D15" s="16"/>
      <c r="E15" s="57" t="s">
        <v>11</v>
      </c>
      <c r="F15" s="4" t="s">
        <v>25</v>
      </c>
      <c r="G15" s="12"/>
      <c r="H15" s="30" t="s">
        <v>26</v>
      </c>
      <c r="I15" s="64">
        <f>D16</f>
        <v>970156</v>
      </c>
      <c r="J15" s="64"/>
      <c r="K15" s="50"/>
      <c r="L15" s="12"/>
      <c r="M15" s="5"/>
    </row>
    <row r="16" spans="1:14" ht="33" customHeight="1">
      <c r="A16" s="14"/>
      <c r="B16" s="81" t="s">
        <v>1</v>
      </c>
      <c r="C16" s="81"/>
      <c r="D16" s="22">
        <f>D12+D14-D13</f>
        <v>970156</v>
      </c>
      <c r="E16" s="57" t="s">
        <v>12</v>
      </c>
      <c r="F16" s="82" t="s">
        <v>30</v>
      </c>
      <c r="G16" s="82"/>
      <c r="H16" s="57" t="s">
        <v>33</v>
      </c>
      <c r="I16" s="83">
        <f>M12</f>
        <v>968046.04780000006</v>
      </c>
      <c r="J16" s="83"/>
      <c r="K16" s="52"/>
      <c r="L16" s="3"/>
      <c r="M16" s="4"/>
    </row>
    <row r="17" spans="1:14" ht="16.5" customHeight="1">
      <c r="A17" s="3"/>
      <c r="B17" s="58"/>
      <c r="C17" s="58"/>
      <c r="D17" s="58"/>
      <c r="E17" s="3"/>
      <c r="F17" s="57" t="s">
        <v>18</v>
      </c>
      <c r="G17" s="3"/>
      <c r="H17" s="31" t="s">
        <v>26</v>
      </c>
      <c r="I17" s="84">
        <f>I15-I16</f>
        <v>2109.9521999999415</v>
      </c>
      <c r="J17" s="84"/>
      <c r="K17" s="32"/>
      <c r="L17" s="3"/>
      <c r="M17" s="4"/>
    </row>
    <row r="18" spans="1:14" ht="14.25" customHeight="1">
      <c r="A18" s="3"/>
      <c r="B18" s="27"/>
      <c r="C18" s="58"/>
      <c r="D18" s="58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76</v>
      </c>
      <c r="C19" s="58"/>
      <c r="D19" s="58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58"/>
      <c r="C20" s="58"/>
      <c r="D20" s="58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5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59" t="s">
        <v>83</v>
      </c>
      <c r="D22" s="4"/>
      <c r="E22" s="87" t="s">
        <v>83</v>
      </c>
      <c r="F22" s="88"/>
      <c r="G22" s="4"/>
      <c r="H22" s="4"/>
      <c r="I22" s="4"/>
      <c r="J22" s="4"/>
      <c r="K22" s="4"/>
      <c r="L22" s="87" t="s">
        <v>83</v>
      </c>
      <c r="M22" s="88"/>
      <c r="N22" s="88"/>
    </row>
    <row r="23" spans="1:14">
      <c r="B23" s="85" t="s">
        <v>39</v>
      </c>
      <c r="C23" s="85"/>
      <c r="D23" s="85"/>
      <c r="E23" s="85" t="s">
        <v>40</v>
      </c>
      <c r="F23" s="86"/>
      <c r="G23" s="4"/>
      <c r="H23" s="4"/>
      <c r="I23" s="4"/>
      <c r="J23" s="4"/>
      <c r="K23" s="85" t="s">
        <v>41</v>
      </c>
      <c r="L23" s="85"/>
      <c r="M23" s="85"/>
      <c r="N23" s="85"/>
    </row>
    <row r="24" spans="1:14" ht="14.25" customHeight="1">
      <c r="B24" s="85" t="s">
        <v>20</v>
      </c>
      <c r="C24" s="85"/>
      <c r="D24" s="85"/>
      <c r="E24" s="85" t="s">
        <v>24</v>
      </c>
      <c r="F24" s="85"/>
      <c r="G24" s="4"/>
      <c r="H24" s="4"/>
      <c r="I24" s="4"/>
      <c r="J24" s="4"/>
      <c r="K24" s="85" t="s">
        <v>24</v>
      </c>
      <c r="L24" s="85"/>
      <c r="M24" s="85"/>
      <c r="N24" s="85"/>
    </row>
    <row r="25" spans="1:14" ht="14.25" customHeight="1">
      <c r="B25" s="85" t="s">
        <v>21</v>
      </c>
      <c r="C25" s="85"/>
      <c r="D25" s="85"/>
      <c r="E25" s="85" t="s">
        <v>27</v>
      </c>
      <c r="F25" s="85"/>
      <c r="G25" s="3"/>
      <c r="H25" s="3"/>
      <c r="I25" s="3"/>
      <c r="J25" s="15"/>
      <c r="K25" s="85" t="s">
        <v>21</v>
      </c>
      <c r="L25" s="85"/>
      <c r="M25" s="85"/>
      <c r="N25" s="85"/>
    </row>
    <row r="26" spans="1:14" ht="14.25" customHeight="1">
      <c r="B26" s="85" t="s">
        <v>22</v>
      </c>
      <c r="C26" s="85"/>
      <c r="D26" s="85"/>
      <c r="E26" s="85" t="s">
        <v>28</v>
      </c>
      <c r="F26" s="85"/>
      <c r="G26" s="3"/>
      <c r="H26" s="3"/>
      <c r="I26" s="3"/>
      <c r="J26" s="18"/>
      <c r="K26" s="85" t="s">
        <v>22</v>
      </c>
      <c r="L26" s="85"/>
      <c r="M26" s="85"/>
      <c r="N26" s="85"/>
    </row>
    <row r="27" spans="1:14" ht="14.25" customHeight="1">
      <c r="B27" s="27"/>
      <c r="C27" s="27"/>
      <c r="D27" s="25"/>
      <c r="E27" s="86" t="s">
        <v>29</v>
      </c>
      <c r="F27" s="86"/>
      <c r="G27" s="19"/>
      <c r="H27" s="19"/>
      <c r="I27" s="19"/>
      <c r="J27" s="19"/>
      <c r="K27" s="19"/>
      <c r="L27" s="19"/>
      <c r="M27" s="8"/>
    </row>
    <row r="28" spans="1:14" ht="15.75" customHeight="1">
      <c r="B28" s="47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47"/>
      <c r="C29" s="9"/>
      <c r="D29" s="47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47"/>
    </row>
    <row r="37" spans="2:4" ht="27" customHeight="1">
      <c r="B37" s="47"/>
      <c r="C37" s="9"/>
      <c r="D37" s="47"/>
    </row>
    <row r="38" spans="2:4" ht="27" customHeight="1">
      <c r="B38" s="11"/>
      <c r="C38" s="9"/>
      <c r="D38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7:F7"/>
    <mergeCell ref="G7:J7"/>
    <mergeCell ref="K7:L7"/>
    <mergeCell ref="A9:A10"/>
    <mergeCell ref="B9:D9"/>
    <mergeCell ref="E9:M9"/>
    <mergeCell ref="B10:C10"/>
    <mergeCell ref="E10:M10"/>
    <mergeCell ref="L22:N22"/>
    <mergeCell ref="B11:C11"/>
    <mergeCell ref="G11:H11"/>
    <mergeCell ref="I11:J11"/>
    <mergeCell ref="K11:L11"/>
    <mergeCell ref="B12:C12"/>
    <mergeCell ref="I15:J15"/>
    <mergeCell ref="B16:C16"/>
    <mergeCell ref="F16:G16"/>
    <mergeCell ref="I16:J16"/>
    <mergeCell ref="I17:J17"/>
    <mergeCell ref="E22:F22"/>
    <mergeCell ref="B23:D23"/>
    <mergeCell ref="E23:F23"/>
    <mergeCell ref="K23:N23"/>
    <mergeCell ref="B24:D24"/>
    <mergeCell ref="E24:F24"/>
    <mergeCell ref="K24:N24"/>
    <mergeCell ref="E27:F27"/>
    <mergeCell ref="B25:D25"/>
    <mergeCell ref="E25:F25"/>
    <mergeCell ref="K25:N25"/>
    <mergeCell ref="B26:D26"/>
    <mergeCell ref="E26:F26"/>
    <mergeCell ref="K26:N26"/>
  </mergeCells>
  <pageMargins left="1.7" right="0.2" top="0.25" bottom="0" header="0.3" footer="0.3"/>
  <pageSetup paperSize="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N38"/>
  <sheetViews>
    <sheetView topLeftCell="A8" zoomScale="85" zoomScaleNormal="85" workbookViewId="0">
      <selection activeCell="A22" sqref="A22:N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8.25" customHeight="1"/>
    <row r="3" spans="1:14" ht="35.25" customHeight="1">
      <c r="B3" s="6"/>
      <c r="C3" s="6"/>
      <c r="D3" s="7"/>
      <c r="E3" s="61" t="s">
        <v>36</v>
      </c>
      <c r="F3" s="61"/>
      <c r="G3" s="62" t="s">
        <v>15</v>
      </c>
      <c r="H3" s="62"/>
      <c r="I3" s="62"/>
      <c r="J3" s="62"/>
      <c r="K3" s="63" t="s">
        <v>44</v>
      </c>
      <c r="L3" s="63"/>
    </row>
    <row r="4" spans="1:14" ht="18" customHeight="1">
      <c r="B4" s="6"/>
      <c r="C4" s="6" t="s">
        <v>2</v>
      </c>
      <c r="D4" s="7"/>
      <c r="E4" s="61" t="s">
        <v>54</v>
      </c>
      <c r="F4" s="61"/>
      <c r="G4" s="62" t="s">
        <v>16</v>
      </c>
      <c r="H4" s="62"/>
      <c r="I4" s="62"/>
      <c r="J4" s="62"/>
      <c r="K4" s="63" t="s">
        <v>44</v>
      </c>
      <c r="L4" s="63"/>
    </row>
    <row r="5" spans="1:14" ht="27" customHeight="1">
      <c r="B5" s="6"/>
      <c r="C5" s="6"/>
      <c r="D5" s="7"/>
      <c r="E5" s="61"/>
      <c r="F5" s="61"/>
      <c r="G5" s="48"/>
      <c r="H5" s="48"/>
      <c r="I5" s="48"/>
      <c r="J5" s="48"/>
      <c r="K5" s="49"/>
      <c r="L5" s="49"/>
    </row>
    <row r="6" spans="1:14" ht="10.5" customHeight="1">
      <c r="B6" s="2"/>
    </row>
    <row r="7" spans="1:14" ht="32.25" customHeight="1">
      <c r="B7" s="2"/>
      <c r="E7" s="61" t="s">
        <v>43</v>
      </c>
      <c r="F7" s="61"/>
      <c r="G7" s="65" t="s">
        <v>19</v>
      </c>
      <c r="H7" s="65"/>
      <c r="I7" s="65"/>
      <c r="J7" s="65"/>
      <c r="K7" s="66" t="s">
        <v>42</v>
      </c>
      <c r="L7" s="66"/>
    </row>
    <row r="8" spans="1:14" ht="8.25" customHeight="1" thickBot="1"/>
    <row r="9" spans="1:14" ht="16.5" thickTop="1" thickBot="1">
      <c r="A9" s="67" t="s">
        <v>8</v>
      </c>
      <c r="B9" s="69" t="s">
        <v>10</v>
      </c>
      <c r="C9" s="70"/>
      <c r="D9" s="70"/>
      <c r="E9" s="71" t="s">
        <v>17</v>
      </c>
      <c r="F9" s="72"/>
      <c r="G9" s="72"/>
      <c r="H9" s="72"/>
      <c r="I9" s="72"/>
      <c r="J9" s="72"/>
      <c r="K9" s="72"/>
      <c r="L9" s="72"/>
      <c r="M9" s="73"/>
      <c r="N9" s="26"/>
    </row>
    <row r="10" spans="1:14" ht="16.5" thickTop="1" thickBot="1">
      <c r="A10" s="68"/>
      <c r="B10" s="74"/>
      <c r="C10" s="74"/>
      <c r="D10" s="51"/>
      <c r="E10" s="71" t="s">
        <v>3</v>
      </c>
      <c r="F10" s="72"/>
      <c r="G10" s="72"/>
      <c r="H10" s="72"/>
      <c r="I10" s="72"/>
      <c r="J10" s="72"/>
      <c r="K10" s="72"/>
      <c r="L10" s="72"/>
      <c r="M10" s="73"/>
      <c r="N10" s="26"/>
    </row>
    <row r="11" spans="1:14" ht="42.75" customHeight="1" thickTop="1">
      <c r="A11" s="14"/>
      <c r="B11" s="75"/>
      <c r="C11" s="76"/>
      <c r="D11" s="21"/>
      <c r="E11" s="24" t="s">
        <v>4</v>
      </c>
      <c r="F11" s="29" t="s">
        <v>13</v>
      </c>
      <c r="G11" s="77" t="s">
        <v>6</v>
      </c>
      <c r="H11" s="78"/>
      <c r="I11" s="77" t="s">
        <v>5</v>
      </c>
      <c r="J11" s="78"/>
      <c r="K11" s="79" t="s">
        <v>14</v>
      </c>
      <c r="L11" s="80"/>
      <c r="M11" s="29" t="s">
        <v>31</v>
      </c>
      <c r="N11" s="29" t="s">
        <v>23</v>
      </c>
    </row>
    <row r="12" spans="1:14" ht="42.75" customHeight="1">
      <c r="A12" s="14">
        <v>1</v>
      </c>
      <c r="B12" s="75" t="s">
        <v>7</v>
      </c>
      <c r="C12" s="76"/>
      <c r="D12" s="16">
        <v>761774</v>
      </c>
      <c r="E12" s="56" t="s">
        <v>75</v>
      </c>
      <c r="F12" s="17">
        <f>D12</f>
        <v>761774</v>
      </c>
      <c r="G12" s="35">
        <v>28.65</v>
      </c>
      <c r="H12" s="28" t="s">
        <v>62</v>
      </c>
      <c r="I12" s="34" t="s">
        <v>63</v>
      </c>
      <c r="J12" s="55">
        <f>F12*G12%</f>
        <v>218248.25099999999</v>
      </c>
      <c r="K12" s="34"/>
      <c r="L12" s="55"/>
      <c r="M12" s="16">
        <f>F12+J12</f>
        <v>980022.25099999993</v>
      </c>
      <c r="N12" s="16" t="s">
        <v>32</v>
      </c>
    </row>
    <row r="13" spans="1:14" ht="42.75" customHeight="1">
      <c r="A13" s="23">
        <v>2</v>
      </c>
      <c r="B13" s="53" t="s">
        <v>35</v>
      </c>
      <c r="C13" s="54"/>
      <c r="D13" s="20"/>
      <c r="E13" s="56" t="s">
        <v>68</v>
      </c>
      <c r="F13" s="17">
        <f>F12</f>
        <v>761774</v>
      </c>
      <c r="G13" s="35">
        <v>28.79</v>
      </c>
      <c r="H13" s="28" t="s">
        <v>62</v>
      </c>
      <c r="I13" s="34" t="s">
        <v>63</v>
      </c>
      <c r="J13" s="55">
        <f t="shared" ref="J13:J14" si="0">F13*G13%</f>
        <v>219314.7346</v>
      </c>
      <c r="K13" s="34"/>
      <c r="L13" s="55"/>
      <c r="M13" s="16">
        <f>F13+J13</f>
        <v>981088.73459999997</v>
      </c>
      <c r="N13" s="21"/>
    </row>
    <row r="14" spans="1:14" ht="42.75" customHeight="1">
      <c r="A14" s="23">
        <v>3</v>
      </c>
      <c r="B14" s="53" t="s">
        <v>9</v>
      </c>
      <c r="C14" s="54"/>
      <c r="D14" s="20">
        <v>220811</v>
      </c>
      <c r="E14" s="33" t="s">
        <v>64</v>
      </c>
      <c r="F14" s="17">
        <f>F13</f>
        <v>761774</v>
      </c>
      <c r="G14" s="35">
        <v>28.9</v>
      </c>
      <c r="H14" s="28" t="s">
        <v>62</v>
      </c>
      <c r="I14" s="34" t="s">
        <v>63</v>
      </c>
      <c r="J14" s="55">
        <f t="shared" si="0"/>
        <v>220152.68599999999</v>
      </c>
      <c r="K14" s="34"/>
      <c r="L14" s="55"/>
      <c r="M14" s="16">
        <f>F14+J14</f>
        <v>981926.68599999999</v>
      </c>
      <c r="N14" s="16"/>
    </row>
    <row r="15" spans="1:14" ht="26.25" customHeight="1">
      <c r="A15" s="14">
        <v>4</v>
      </c>
      <c r="B15" s="53" t="s">
        <v>34</v>
      </c>
      <c r="C15" s="54"/>
      <c r="D15" s="16"/>
      <c r="E15" s="57" t="s">
        <v>11</v>
      </c>
      <c r="F15" s="4" t="s">
        <v>25</v>
      </c>
      <c r="G15" s="12"/>
      <c r="H15" s="30" t="s">
        <v>26</v>
      </c>
      <c r="I15" s="64">
        <f>D16</f>
        <v>982585</v>
      </c>
      <c r="J15" s="64"/>
      <c r="K15" s="50"/>
      <c r="L15" s="12"/>
      <c r="M15" s="5"/>
    </row>
    <row r="16" spans="1:14" ht="33" customHeight="1">
      <c r="A16" s="14"/>
      <c r="B16" s="81" t="s">
        <v>1</v>
      </c>
      <c r="C16" s="81"/>
      <c r="D16" s="22">
        <f>SUM(D12:D15)</f>
        <v>982585</v>
      </c>
      <c r="E16" s="57" t="s">
        <v>12</v>
      </c>
      <c r="F16" s="82" t="s">
        <v>30</v>
      </c>
      <c r="G16" s="82"/>
      <c r="H16" s="57" t="s">
        <v>33</v>
      </c>
      <c r="I16" s="83">
        <f>M12</f>
        <v>980022.25099999993</v>
      </c>
      <c r="J16" s="83"/>
      <c r="K16" s="52"/>
      <c r="L16" s="3"/>
      <c r="M16" s="4"/>
    </row>
    <row r="17" spans="1:14" ht="16.5" customHeight="1">
      <c r="A17" s="3"/>
      <c r="B17" s="58"/>
      <c r="C17" s="58"/>
      <c r="D17" s="58"/>
      <c r="E17" s="3"/>
      <c r="F17" s="57" t="s">
        <v>18</v>
      </c>
      <c r="G17" s="3"/>
      <c r="H17" s="31" t="s">
        <v>26</v>
      </c>
      <c r="I17" s="84">
        <f>I15-I16</f>
        <v>2562.7490000000689</v>
      </c>
      <c r="J17" s="84"/>
      <c r="K17" s="32"/>
      <c r="L17" s="3"/>
      <c r="M17" s="4"/>
    </row>
    <row r="18" spans="1:14" ht="14.25" customHeight="1">
      <c r="A18" s="3"/>
      <c r="B18" s="27"/>
      <c r="C18" s="58"/>
      <c r="D18" s="58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77</v>
      </c>
      <c r="C19" s="58"/>
      <c r="D19" s="58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58"/>
      <c r="C20" s="58"/>
      <c r="D20" s="58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5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59" t="s">
        <v>83</v>
      </c>
      <c r="D22" s="4"/>
      <c r="E22" s="87" t="s">
        <v>83</v>
      </c>
      <c r="F22" s="88"/>
      <c r="G22" s="4"/>
      <c r="H22" s="4"/>
      <c r="I22" s="4"/>
      <c r="J22" s="4"/>
      <c r="K22" s="4"/>
      <c r="L22" s="87" t="s">
        <v>83</v>
      </c>
      <c r="M22" s="88"/>
      <c r="N22" s="88"/>
    </row>
    <row r="23" spans="1:14">
      <c r="B23" s="85" t="s">
        <v>39</v>
      </c>
      <c r="C23" s="85"/>
      <c r="D23" s="85"/>
      <c r="E23" s="85" t="s">
        <v>40</v>
      </c>
      <c r="F23" s="86"/>
      <c r="G23" s="4"/>
      <c r="H23" s="4"/>
      <c r="I23" s="4"/>
      <c r="J23" s="4"/>
      <c r="K23" s="85" t="s">
        <v>41</v>
      </c>
      <c r="L23" s="85"/>
      <c r="M23" s="85"/>
      <c r="N23" s="85"/>
    </row>
    <row r="24" spans="1:14" ht="14.25" customHeight="1">
      <c r="B24" s="85" t="s">
        <v>20</v>
      </c>
      <c r="C24" s="85"/>
      <c r="D24" s="85"/>
      <c r="E24" s="85" t="s">
        <v>24</v>
      </c>
      <c r="F24" s="85"/>
      <c r="G24" s="4"/>
      <c r="H24" s="4"/>
      <c r="I24" s="4"/>
      <c r="J24" s="4"/>
      <c r="K24" s="85" t="s">
        <v>24</v>
      </c>
      <c r="L24" s="85"/>
      <c r="M24" s="85"/>
      <c r="N24" s="85"/>
    </row>
    <row r="25" spans="1:14" ht="14.25" customHeight="1">
      <c r="B25" s="85" t="s">
        <v>21</v>
      </c>
      <c r="C25" s="85"/>
      <c r="D25" s="85"/>
      <c r="E25" s="85" t="s">
        <v>27</v>
      </c>
      <c r="F25" s="85"/>
      <c r="G25" s="3"/>
      <c r="H25" s="3"/>
      <c r="I25" s="3"/>
      <c r="J25" s="15"/>
      <c r="K25" s="85" t="s">
        <v>21</v>
      </c>
      <c r="L25" s="85"/>
      <c r="M25" s="85"/>
      <c r="N25" s="85"/>
    </row>
    <row r="26" spans="1:14" ht="14.25" customHeight="1">
      <c r="B26" s="85" t="s">
        <v>22</v>
      </c>
      <c r="C26" s="85"/>
      <c r="D26" s="85"/>
      <c r="E26" s="85" t="s">
        <v>28</v>
      </c>
      <c r="F26" s="85"/>
      <c r="G26" s="3"/>
      <c r="H26" s="3"/>
      <c r="I26" s="3"/>
      <c r="J26" s="18"/>
      <c r="K26" s="85" t="s">
        <v>22</v>
      </c>
      <c r="L26" s="85"/>
      <c r="M26" s="85"/>
      <c r="N26" s="85"/>
    </row>
    <row r="27" spans="1:14" ht="14.25" customHeight="1">
      <c r="B27" s="27"/>
      <c r="C27" s="27"/>
      <c r="D27" s="25"/>
      <c r="E27" s="86" t="s">
        <v>29</v>
      </c>
      <c r="F27" s="86"/>
      <c r="G27" s="19"/>
      <c r="H27" s="19"/>
      <c r="I27" s="19"/>
      <c r="J27" s="19"/>
      <c r="K27" s="19"/>
      <c r="L27" s="19"/>
      <c r="M27" s="8"/>
    </row>
    <row r="28" spans="1:14" ht="15.75" customHeight="1">
      <c r="B28" s="47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47"/>
      <c r="C29" s="9"/>
      <c r="D29" s="47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47"/>
    </row>
    <row r="37" spans="2:4" ht="27" customHeight="1">
      <c r="B37" s="47"/>
      <c r="C37" s="9"/>
      <c r="D37" s="47"/>
    </row>
    <row r="38" spans="2:4" ht="27" customHeight="1">
      <c r="B38" s="11"/>
      <c r="C38" s="9"/>
      <c r="D38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7:F7"/>
    <mergeCell ref="G7:J7"/>
    <mergeCell ref="K7:L7"/>
    <mergeCell ref="A9:A10"/>
    <mergeCell ref="B9:D9"/>
    <mergeCell ref="E9:M9"/>
    <mergeCell ref="B10:C10"/>
    <mergeCell ref="E10:M10"/>
    <mergeCell ref="L22:N22"/>
    <mergeCell ref="B11:C11"/>
    <mergeCell ref="G11:H11"/>
    <mergeCell ref="I11:J11"/>
    <mergeCell ref="K11:L11"/>
    <mergeCell ref="B12:C12"/>
    <mergeCell ref="I15:J15"/>
    <mergeCell ref="B16:C16"/>
    <mergeCell ref="F16:G16"/>
    <mergeCell ref="I16:J16"/>
    <mergeCell ref="I17:J17"/>
    <mergeCell ref="E22:F22"/>
    <mergeCell ref="B23:D23"/>
    <mergeCell ref="E23:F23"/>
    <mergeCell ref="K23:N23"/>
    <mergeCell ref="B24:D24"/>
    <mergeCell ref="E24:F24"/>
    <mergeCell ref="K24:N24"/>
    <mergeCell ref="E27:F27"/>
    <mergeCell ref="B25:D25"/>
    <mergeCell ref="E25:F25"/>
    <mergeCell ref="K25:N25"/>
    <mergeCell ref="B26:D26"/>
    <mergeCell ref="E26:F26"/>
    <mergeCell ref="K26:N26"/>
  </mergeCells>
  <pageMargins left="1.7" right="0.2" top="0.25" bottom="0" header="0.3" footer="0.3"/>
  <pageSetup paperSize="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8"/>
  <sheetViews>
    <sheetView topLeftCell="A9" zoomScale="85" zoomScaleNormal="85" workbookViewId="0">
      <selection activeCell="A22" sqref="A22:N22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8.25" customHeight="1"/>
    <row r="3" spans="1:14" ht="35.25" customHeight="1">
      <c r="B3" s="6"/>
      <c r="C3" s="6"/>
      <c r="D3" s="7"/>
      <c r="E3" s="61" t="s">
        <v>36</v>
      </c>
      <c r="F3" s="61"/>
      <c r="G3" s="62" t="s">
        <v>15</v>
      </c>
      <c r="H3" s="62"/>
      <c r="I3" s="62"/>
      <c r="J3" s="62"/>
      <c r="K3" s="63" t="s">
        <v>44</v>
      </c>
      <c r="L3" s="63"/>
    </row>
    <row r="4" spans="1:14" ht="18" customHeight="1">
      <c r="B4" s="6"/>
      <c r="C4" s="6" t="s">
        <v>2</v>
      </c>
      <c r="D4" s="7"/>
      <c r="E4" s="61" t="s">
        <v>55</v>
      </c>
      <c r="F4" s="61"/>
      <c r="G4" s="62" t="s">
        <v>16</v>
      </c>
      <c r="H4" s="62"/>
      <c r="I4" s="62"/>
      <c r="J4" s="62"/>
      <c r="K4" s="63" t="s">
        <v>44</v>
      </c>
      <c r="L4" s="63"/>
    </row>
    <row r="5" spans="1:14" ht="27" customHeight="1">
      <c r="B5" s="6"/>
      <c r="C5" s="6"/>
      <c r="D5" s="7"/>
      <c r="E5" s="61"/>
      <c r="F5" s="61"/>
      <c r="G5" s="48"/>
      <c r="H5" s="48"/>
      <c r="I5" s="48"/>
      <c r="J5" s="48"/>
      <c r="K5" s="49"/>
      <c r="L5" s="49"/>
    </row>
    <row r="6" spans="1:14" ht="10.5" customHeight="1">
      <c r="B6" s="2"/>
    </row>
    <row r="7" spans="1:14" ht="32.25" customHeight="1">
      <c r="B7" s="2"/>
      <c r="E7" s="61" t="s">
        <v>43</v>
      </c>
      <c r="F7" s="61"/>
      <c r="G7" s="65" t="s">
        <v>19</v>
      </c>
      <c r="H7" s="65"/>
      <c r="I7" s="65"/>
      <c r="J7" s="65"/>
      <c r="K7" s="66" t="s">
        <v>56</v>
      </c>
      <c r="L7" s="66"/>
    </row>
    <row r="8" spans="1:14" ht="8.25" customHeight="1" thickBot="1"/>
    <row r="9" spans="1:14" ht="16.5" thickTop="1" thickBot="1">
      <c r="A9" s="67" t="s">
        <v>8</v>
      </c>
      <c r="B9" s="69" t="s">
        <v>10</v>
      </c>
      <c r="C9" s="70"/>
      <c r="D9" s="70"/>
      <c r="E9" s="71" t="s">
        <v>17</v>
      </c>
      <c r="F9" s="72"/>
      <c r="G9" s="72"/>
      <c r="H9" s="72"/>
      <c r="I9" s="72"/>
      <c r="J9" s="72"/>
      <c r="K9" s="72"/>
      <c r="L9" s="72"/>
      <c r="M9" s="73"/>
      <c r="N9" s="26"/>
    </row>
    <row r="10" spans="1:14" ht="16.5" thickTop="1" thickBot="1">
      <c r="A10" s="68"/>
      <c r="B10" s="74"/>
      <c r="C10" s="74"/>
      <c r="D10" s="51"/>
      <c r="E10" s="71" t="s">
        <v>3</v>
      </c>
      <c r="F10" s="72"/>
      <c r="G10" s="72"/>
      <c r="H10" s="72"/>
      <c r="I10" s="72"/>
      <c r="J10" s="72"/>
      <c r="K10" s="72"/>
      <c r="L10" s="72"/>
      <c r="M10" s="73"/>
      <c r="N10" s="26"/>
    </row>
    <row r="11" spans="1:14" ht="42.75" customHeight="1" thickTop="1">
      <c r="A11" s="14"/>
      <c r="B11" s="75"/>
      <c r="C11" s="76"/>
      <c r="D11" s="21"/>
      <c r="E11" s="24" t="s">
        <v>4</v>
      </c>
      <c r="F11" s="29" t="s">
        <v>13</v>
      </c>
      <c r="G11" s="77" t="s">
        <v>6</v>
      </c>
      <c r="H11" s="78"/>
      <c r="I11" s="77" t="s">
        <v>5</v>
      </c>
      <c r="J11" s="78"/>
      <c r="K11" s="79" t="s">
        <v>14</v>
      </c>
      <c r="L11" s="80"/>
      <c r="M11" s="29" t="s">
        <v>31</v>
      </c>
      <c r="N11" s="29" t="s">
        <v>23</v>
      </c>
    </row>
    <row r="12" spans="1:14" ht="42.75" customHeight="1">
      <c r="A12" s="14">
        <v>1</v>
      </c>
      <c r="B12" s="75" t="s">
        <v>7</v>
      </c>
      <c r="C12" s="76"/>
      <c r="D12" s="16">
        <v>755633</v>
      </c>
      <c r="E12" s="56" t="s">
        <v>78</v>
      </c>
      <c r="F12" s="17">
        <f>D12</f>
        <v>755633</v>
      </c>
      <c r="G12" s="35">
        <v>29.35</v>
      </c>
      <c r="H12" s="28" t="s">
        <v>62</v>
      </c>
      <c r="I12" s="34" t="s">
        <v>63</v>
      </c>
      <c r="J12" s="55">
        <f>F12*G12%</f>
        <v>221778.28550000003</v>
      </c>
      <c r="K12" s="34"/>
      <c r="L12" s="55"/>
      <c r="M12" s="16">
        <f>F12+J12</f>
        <v>977411.2855</v>
      </c>
      <c r="N12" s="16" t="s">
        <v>32</v>
      </c>
    </row>
    <row r="13" spans="1:14" ht="42.75" customHeight="1">
      <c r="A13" s="23">
        <v>2</v>
      </c>
      <c r="B13" s="53" t="s">
        <v>35</v>
      </c>
      <c r="C13" s="54"/>
      <c r="D13" s="20"/>
      <c r="E13" s="56" t="s">
        <v>66</v>
      </c>
      <c r="F13" s="17">
        <f>F12</f>
        <v>755633</v>
      </c>
      <c r="G13" s="35">
        <v>29.5</v>
      </c>
      <c r="H13" s="28" t="s">
        <v>62</v>
      </c>
      <c r="I13" s="34" t="s">
        <v>63</v>
      </c>
      <c r="J13" s="55">
        <f t="shared" ref="J13:J14" si="0">F13*G13%</f>
        <v>222911.73499999999</v>
      </c>
      <c r="K13" s="34"/>
      <c r="L13" s="55"/>
      <c r="M13" s="16">
        <f>F13+J13</f>
        <v>978544.73499999999</v>
      </c>
      <c r="N13" s="21"/>
    </row>
    <row r="14" spans="1:14" ht="42.75" customHeight="1">
      <c r="A14" s="23">
        <v>3</v>
      </c>
      <c r="B14" s="53" t="s">
        <v>9</v>
      </c>
      <c r="C14" s="54"/>
      <c r="D14" s="20">
        <v>224208</v>
      </c>
      <c r="E14" s="33" t="s">
        <v>71</v>
      </c>
      <c r="F14" s="17">
        <f>F13</f>
        <v>755633</v>
      </c>
      <c r="G14" s="35">
        <v>29.64</v>
      </c>
      <c r="H14" s="28" t="s">
        <v>62</v>
      </c>
      <c r="I14" s="34" t="s">
        <v>63</v>
      </c>
      <c r="J14" s="55">
        <f t="shared" si="0"/>
        <v>223969.62119999999</v>
      </c>
      <c r="K14" s="34"/>
      <c r="L14" s="55"/>
      <c r="M14" s="16">
        <f>F14+J14</f>
        <v>979602.62119999994</v>
      </c>
      <c r="N14" s="16"/>
    </row>
    <row r="15" spans="1:14" ht="26.25" customHeight="1">
      <c r="A15" s="14">
        <v>4</v>
      </c>
      <c r="B15" s="53" t="s">
        <v>34</v>
      </c>
      <c r="C15" s="54"/>
      <c r="D15" s="16"/>
      <c r="E15" s="57" t="s">
        <v>11</v>
      </c>
      <c r="F15" s="4" t="s">
        <v>25</v>
      </c>
      <c r="G15" s="12"/>
      <c r="H15" s="30" t="s">
        <v>26</v>
      </c>
      <c r="I15" s="64">
        <f>D16</f>
        <v>979841</v>
      </c>
      <c r="J15" s="64"/>
      <c r="K15" s="50"/>
      <c r="L15" s="12"/>
      <c r="M15" s="5"/>
    </row>
    <row r="16" spans="1:14" ht="33" customHeight="1">
      <c r="A16" s="14"/>
      <c r="B16" s="81" t="s">
        <v>1</v>
      </c>
      <c r="C16" s="81"/>
      <c r="D16" s="22">
        <f>SUM(D12:D15)</f>
        <v>979841</v>
      </c>
      <c r="E16" s="57" t="s">
        <v>12</v>
      </c>
      <c r="F16" s="82" t="s">
        <v>30</v>
      </c>
      <c r="G16" s="82"/>
      <c r="H16" s="57" t="s">
        <v>33</v>
      </c>
      <c r="I16" s="83">
        <f>M12</f>
        <v>977411.2855</v>
      </c>
      <c r="J16" s="83"/>
      <c r="K16" s="52"/>
      <c r="L16" s="3"/>
      <c r="M16" s="4"/>
    </row>
    <row r="17" spans="1:14" ht="16.5" customHeight="1">
      <c r="A17" s="3"/>
      <c r="B17" s="58"/>
      <c r="C17" s="58"/>
      <c r="D17" s="58"/>
      <c r="E17" s="3"/>
      <c r="F17" s="57" t="s">
        <v>18</v>
      </c>
      <c r="G17" s="3"/>
      <c r="H17" s="31" t="s">
        <v>26</v>
      </c>
      <c r="I17" s="84">
        <f>I15-I16</f>
        <v>2429.7145000000019</v>
      </c>
      <c r="J17" s="84"/>
      <c r="K17" s="32"/>
      <c r="L17" s="3"/>
      <c r="M17" s="4"/>
    </row>
    <row r="18" spans="1:14" ht="14.25" customHeight="1">
      <c r="A18" s="3"/>
      <c r="B18" s="27"/>
      <c r="C18" s="58"/>
      <c r="D18" s="58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79</v>
      </c>
      <c r="C19" s="58"/>
      <c r="D19" s="58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58"/>
      <c r="C20" s="58"/>
      <c r="D20" s="58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5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59" t="s">
        <v>83</v>
      </c>
      <c r="D22" s="4"/>
      <c r="E22" s="87" t="s">
        <v>83</v>
      </c>
      <c r="F22" s="88"/>
      <c r="G22" s="4"/>
      <c r="H22" s="4"/>
      <c r="I22" s="4"/>
      <c r="J22" s="4"/>
      <c r="K22" s="4"/>
      <c r="L22" s="87" t="s">
        <v>83</v>
      </c>
      <c r="M22" s="88"/>
      <c r="N22" s="88"/>
    </row>
    <row r="23" spans="1:14">
      <c r="B23" s="85" t="s">
        <v>39</v>
      </c>
      <c r="C23" s="85"/>
      <c r="D23" s="85"/>
      <c r="E23" s="85" t="s">
        <v>40</v>
      </c>
      <c r="F23" s="86"/>
      <c r="G23" s="4"/>
      <c r="H23" s="4"/>
      <c r="I23" s="4"/>
      <c r="J23" s="4"/>
      <c r="K23" s="85" t="s">
        <v>41</v>
      </c>
      <c r="L23" s="85"/>
      <c r="M23" s="85"/>
      <c r="N23" s="85"/>
    </row>
    <row r="24" spans="1:14" ht="14.25" customHeight="1">
      <c r="B24" s="85" t="s">
        <v>20</v>
      </c>
      <c r="C24" s="85"/>
      <c r="D24" s="85"/>
      <c r="E24" s="85" t="s">
        <v>24</v>
      </c>
      <c r="F24" s="85"/>
      <c r="G24" s="4"/>
      <c r="H24" s="4"/>
      <c r="I24" s="4"/>
      <c r="J24" s="4"/>
      <c r="K24" s="85" t="s">
        <v>24</v>
      </c>
      <c r="L24" s="85"/>
      <c r="M24" s="85"/>
      <c r="N24" s="85"/>
    </row>
    <row r="25" spans="1:14" ht="14.25" customHeight="1">
      <c r="B25" s="85" t="s">
        <v>21</v>
      </c>
      <c r="C25" s="85"/>
      <c r="D25" s="85"/>
      <c r="E25" s="85" t="s">
        <v>27</v>
      </c>
      <c r="F25" s="85"/>
      <c r="G25" s="3"/>
      <c r="H25" s="3"/>
      <c r="I25" s="3"/>
      <c r="J25" s="15"/>
      <c r="K25" s="85" t="s">
        <v>21</v>
      </c>
      <c r="L25" s="85"/>
      <c r="M25" s="85"/>
      <c r="N25" s="85"/>
    </row>
    <row r="26" spans="1:14" ht="14.25" customHeight="1">
      <c r="B26" s="85" t="s">
        <v>22</v>
      </c>
      <c r="C26" s="85"/>
      <c r="D26" s="85"/>
      <c r="E26" s="85" t="s">
        <v>28</v>
      </c>
      <c r="F26" s="85"/>
      <c r="G26" s="3"/>
      <c r="H26" s="3"/>
      <c r="I26" s="3"/>
      <c r="J26" s="18"/>
      <c r="K26" s="85" t="s">
        <v>22</v>
      </c>
      <c r="L26" s="85"/>
      <c r="M26" s="85"/>
      <c r="N26" s="85"/>
    </row>
    <row r="27" spans="1:14" ht="14.25" customHeight="1">
      <c r="B27" s="27"/>
      <c r="C27" s="27"/>
      <c r="D27" s="25"/>
      <c r="E27" s="86" t="s">
        <v>29</v>
      </c>
      <c r="F27" s="86"/>
      <c r="G27" s="19"/>
      <c r="H27" s="19"/>
      <c r="I27" s="19"/>
      <c r="J27" s="19"/>
      <c r="K27" s="19"/>
      <c r="L27" s="19"/>
      <c r="M27" s="8"/>
    </row>
    <row r="28" spans="1:14" ht="15.75" customHeight="1">
      <c r="B28" s="47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47"/>
      <c r="C29" s="9"/>
      <c r="D29" s="47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47"/>
    </row>
    <row r="37" spans="2:4" ht="27" customHeight="1">
      <c r="B37" s="47"/>
      <c r="C37" s="9"/>
      <c r="D37" s="47"/>
    </row>
    <row r="38" spans="2:4" ht="27" customHeight="1">
      <c r="B38" s="11"/>
      <c r="C38" s="9"/>
      <c r="D38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7:F7"/>
    <mergeCell ref="G7:J7"/>
    <mergeCell ref="K7:L7"/>
    <mergeCell ref="A9:A10"/>
    <mergeCell ref="B9:D9"/>
    <mergeCell ref="E9:M9"/>
    <mergeCell ref="B10:C10"/>
    <mergeCell ref="E10:M10"/>
    <mergeCell ref="L22:N22"/>
    <mergeCell ref="B11:C11"/>
    <mergeCell ref="G11:H11"/>
    <mergeCell ref="I11:J11"/>
    <mergeCell ref="K11:L11"/>
    <mergeCell ref="B12:C12"/>
    <mergeCell ref="I15:J15"/>
    <mergeCell ref="B16:C16"/>
    <mergeCell ref="F16:G16"/>
    <mergeCell ref="I16:J16"/>
    <mergeCell ref="I17:J17"/>
    <mergeCell ref="E22:F22"/>
    <mergeCell ref="B23:D23"/>
    <mergeCell ref="E23:F23"/>
    <mergeCell ref="K23:N23"/>
    <mergeCell ref="B24:D24"/>
    <mergeCell ref="E24:F24"/>
    <mergeCell ref="K24:N24"/>
    <mergeCell ref="E27:F27"/>
    <mergeCell ref="B25:D25"/>
    <mergeCell ref="E25:F25"/>
    <mergeCell ref="K25:N25"/>
    <mergeCell ref="B26:D26"/>
    <mergeCell ref="E26:F26"/>
    <mergeCell ref="K26:N26"/>
  </mergeCells>
  <pageMargins left="1.7" right="0.2" top="0.25" bottom="0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2016-11-25T23:19:55Z</dcterms:modified>
</cp:coreProperties>
</file>