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0" windowWidth="2070" windowHeight="1050" activeTab="3"/>
  </bookViews>
  <sheets>
    <sheet name="01" sheetId="324" r:id="rId1"/>
    <sheet name="02" sheetId="360" r:id="rId2"/>
    <sheet name="03" sheetId="361" r:id="rId3"/>
    <sheet name="04" sheetId="362" r:id="rId4"/>
  </sheets>
  <calcPr calcId="124519"/>
</workbook>
</file>

<file path=xl/calcChain.xml><?xml version="1.0" encoding="utf-8"?>
<calcChain xmlns="http://schemas.openxmlformats.org/spreadsheetml/2006/main">
  <c r="K13" i="362"/>
  <c r="K12"/>
  <c r="K11"/>
  <c r="J13"/>
  <c r="J12"/>
  <c r="J11"/>
  <c r="D15"/>
  <c r="I14"/>
  <c r="F13"/>
  <c r="F12"/>
  <c r="F11"/>
  <c r="D15" i="361"/>
  <c r="I14"/>
  <c r="F13"/>
  <c r="F12"/>
  <c r="F11"/>
  <c r="D15" i="360"/>
  <c r="I14"/>
  <c r="F13"/>
  <c r="F12"/>
  <c r="F11"/>
  <c r="I16" i="324"/>
  <c r="I15"/>
  <c r="I14"/>
  <c r="K13"/>
  <c r="K12"/>
  <c r="K11"/>
  <c r="I13"/>
  <c r="I12"/>
  <c r="I11"/>
  <c r="F13"/>
  <c r="F12"/>
  <c r="F11"/>
  <c r="D15"/>
  <c r="I11" i="362" l="1"/>
  <c r="I15" s="1"/>
  <c r="I16" s="1"/>
  <c r="I12"/>
  <c r="I13"/>
  <c r="I11" i="361"/>
  <c r="K11" s="1"/>
  <c r="I15" s="1"/>
  <c r="I16" s="1"/>
  <c r="I12"/>
  <c r="K12" s="1"/>
  <c r="I13"/>
  <c r="K13" s="1"/>
  <c r="I11" i="360"/>
  <c r="K11" s="1"/>
  <c r="I15" s="1"/>
  <c r="I16" s="1"/>
  <c r="I12"/>
  <c r="K12" s="1"/>
  <c r="I13"/>
  <c r="K13" s="1"/>
</calcChain>
</file>

<file path=xl/sharedStrings.xml><?xml version="1.0" encoding="utf-8"?>
<sst xmlns="http://schemas.openxmlformats.org/spreadsheetml/2006/main" count="232" uniqueCount="61">
  <si>
    <t>COMPERATIVE STATEMENT CUM FINANCIAL REVIEW</t>
  </si>
  <si>
    <t>TOTAL</t>
  </si>
  <si>
    <t>Name of Work:</t>
  </si>
  <si>
    <t>Rate Quoted by Each Firm</t>
  </si>
  <si>
    <t>Name of Contractor</t>
  </si>
  <si>
    <t>Amount of Premium</t>
  </si>
  <si>
    <t xml:space="preserve">Rate Quoted </t>
  </si>
  <si>
    <t xml:space="preserve">Cost of S.I :                </t>
  </si>
  <si>
    <t>Sr.No.</t>
  </si>
  <si>
    <t>(A)         Detail of as per Estimate</t>
  </si>
  <si>
    <t>(A)</t>
  </si>
  <si>
    <t>(B)</t>
  </si>
  <si>
    <t>Schedule Items</t>
  </si>
  <si>
    <t>Diff: Cost of Other Items</t>
  </si>
  <si>
    <t>Date of Issue:</t>
  </si>
  <si>
    <t xml:space="preserve">Date of Opening: </t>
  </si>
  <si>
    <t>(B)        Detail of As per Bid Cost</t>
  </si>
  <si>
    <t>Saving</t>
  </si>
  <si>
    <t>T.S Amount:</t>
  </si>
  <si>
    <t>DIVISIONAL ACCOUNTS OFFICER</t>
  </si>
  <si>
    <t>HIGHWAYS DIVISION</t>
  </si>
  <si>
    <t>MATIARI</t>
  </si>
  <si>
    <t>Remarks</t>
  </si>
  <si>
    <t>EXECUTIVE ENGINEER</t>
  </si>
  <si>
    <t>As per T.S Cost:</t>
  </si>
  <si>
    <t>Rs.</t>
  </si>
  <si>
    <t>AUQAF DEPARTMENT</t>
  </si>
  <si>
    <t>GOVERNMENT OF SINDH</t>
  </si>
  <si>
    <t>@ HYDERABAD</t>
  </si>
  <si>
    <t>As per (Lowest) Bid Cost:</t>
  </si>
  <si>
    <t>Total Amount of Bid</t>
  </si>
  <si>
    <t>1st Lowest</t>
  </si>
  <si>
    <t>(-)  Rs.</t>
  </si>
  <si>
    <t>Cost of Bitumen                (-)</t>
  </si>
  <si>
    <t>SIKILADHO KAKA</t>
  </si>
  <si>
    <t>ALI MOHAMMAD JAT</t>
  </si>
  <si>
    <t>ARSHAD HUSSAIN BHUTTO</t>
  </si>
  <si>
    <t>M&amp;R of Culvert on N.H.Way to Village Lakho Rahu Road</t>
  </si>
  <si>
    <t>Repair of R.C.C Bridge Slab along Bhitshah Chowdagi Road at Mile 1/0</t>
  </si>
  <si>
    <t>Tender Invited vide No. 628,                                        Dated: 18-05-2016</t>
  </si>
  <si>
    <t>06-06-2016</t>
  </si>
  <si>
    <t>0.1269 (M)</t>
  </si>
  <si>
    <t>Cost of Ceiling:                 (+)</t>
  </si>
  <si>
    <t>Cost of Carriage               (+)</t>
  </si>
  <si>
    <t>M/s. Abbas Ali Builders &amp; Co.</t>
  </si>
  <si>
    <t>M/s. Shoro Brothers</t>
  </si>
  <si>
    <t>Mr. Zulfiqar Ali Sahito</t>
  </si>
  <si>
    <t>% above</t>
  </si>
  <si>
    <r>
      <t xml:space="preserve">The bid quoted by </t>
    </r>
    <r>
      <rPr>
        <b/>
        <u/>
        <sz val="11"/>
        <color theme="1"/>
        <rFont val="Times New Roman"/>
        <family val="1"/>
      </rPr>
      <t>M/s. Abbas Ali Builders &amp; Co.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1,26,613/-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</si>
  <si>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M&amp;R of 3' Span Culvert @ Allah Bux Balal on Fatehpur Shakh Road</t>
  </si>
  <si>
    <t>0.1428 (M)</t>
  </si>
  <si>
    <t>M/s. Mohammad Yaseen Kaka</t>
  </si>
  <si>
    <t>M/s. Ashfaque Fazullillah</t>
  </si>
  <si>
    <r>
      <t xml:space="preserve">The bid quoted by </t>
    </r>
    <r>
      <rPr>
        <b/>
        <u/>
        <sz val="11"/>
        <color theme="1"/>
        <rFont val="Times New Roman"/>
        <family val="1"/>
      </rPr>
      <t>M/s. Mohammad Yaseen Kaka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1,42,458/-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</si>
  <si>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0.228 (M)</t>
  </si>
  <si>
    <r>
      <t xml:space="preserve">The bid quoted by </t>
    </r>
    <r>
      <rPr>
        <b/>
        <u/>
        <sz val="11"/>
        <color theme="1"/>
        <rFont val="Times New Roman"/>
        <family val="1"/>
      </rPr>
      <t>M/s. Ashfaque Fazullillah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2,27,728/-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</si>
  <si>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M&amp;R of link road from N.H.Way Zamzam C.N.G to Circuit House Road Mile 0/4-0/5+330' (In Portions)</t>
  </si>
  <si>
    <t>0.938 (M)</t>
  </si>
  <si>
    <t>% below</t>
  </si>
  <si>
    <r>
      <t xml:space="preserve">The bid quoted by </t>
    </r>
    <r>
      <rPr>
        <b/>
        <u/>
        <sz val="11"/>
        <color theme="1"/>
        <rFont val="Times New Roman"/>
        <family val="1"/>
      </rPr>
      <t>M/s. Shoro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9,27,637/-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</si>
  <si>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-sd-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</si>
</sst>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1"/>
      <name val="Times New Roman"/>
      <family val="1"/>
    </font>
    <font>
      <sz val="12"/>
      <color theme="1"/>
      <name val="Times New Roman"/>
      <family val="1"/>
    </font>
    <font>
      <u/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1" fillId="0" borderId="10" xfId="0" applyFont="1" applyBorder="1"/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3" fontId="1" fillId="0" borderId="7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18" xfId="0" applyFont="1" applyBorder="1"/>
    <xf numFmtId="0" fontId="1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10" xfId="0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14" fontId="1" fillId="0" borderId="0" xfId="0" quotePrefix="1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1" fillId="0" borderId="0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justify" vertical="center" wrapText="1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opLeftCell="B11" zoomScale="80" zoomScaleNormal="80" workbookViewId="0">
      <selection activeCell="J22" sqref="J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59" t="s">
        <v>0</v>
      </c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8.25" customHeight="1"/>
    <row r="3" spans="1:12" ht="25.5" customHeight="1">
      <c r="B3" s="6"/>
      <c r="C3" s="6"/>
      <c r="D3" s="7"/>
      <c r="E3" s="57"/>
      <c r="F3" s="57"/>
      <c r="G3" s="60" t="s">
        <v>14</v>
      </c>
      <c r="H3" s="60"/>
      <c r="I3" s="60"/>
      <c r="J3" s="51" t="s">
        <v>40</v>
      </c>
    </row>
    <row r="4" spans="1:12" ht="44.25" customHeight="1">
      <c r="B4" s="6"/>
      <c r="C4" s="6" t="s">
        <v>2</v>
      </c>
      <c r="D4" s="7"/>
      <c r="E4" s="57" t="s">
        <v>37</v>
      </c>
      <c r="F4" s="57"/>
      <c r="G4" s="60" t="s">
        <v>15</v>
      </c>
      <c r="H4" s="60"/>
      <c r="I4" s="60"/>
      <c r="J4" s="51" t="s">
        <v>40</v>
      </c>
    </row>
    <row r="5" spans="1:12" ht="10.5" customHeight="1">
      <c r="B5" s="2"/>
    </row>
    <row r="6" spans="1:12" ht="32.25" customHeight="1">
      <c r="B6" s="2"/>
      <c r="E6" s="57" t="s">
        <v>39</v>
      </c>
      <c r="F6" s="57"/>
      <c r="G6" s="58" t="s">
        <v>18</v>
      </c>
      <c r="H6" s="58"/>
      <c r="I6" s="58"/>
      <c r="J6" s="32" t="s">
        <v>41</v>
      </c>
    </row>
    <row r="7" spans="1:12" ht="8.25" customHeight="1" thickBot="1"/>
    <row r="8" spans="1:12" ht="16.5" thickTop="1" thickBot="1">
      <c r="A8" s="69" t="s">
        <v>8</v>
      </c>
      <c r="B8" s="71" t="s">
        <v>9</v>
      </c>
      <c r="C8" s="72"/>
      <c r="D8" s="72"/>
      <c r="E8" s="73" t="s">
        <v>16</v>
      </c>
      <c r="F8" s="74"/>
      <c r="G8" s="74"/>
      <c r="H8" s="74"/>
      <c r="I8" s="74"/>
      <c r="J8" s="74"/>
      <c r="K8" s="75"/>
      <c r="L8" s="26"/>
    </row>
    <row r="9" spans="1:12" ht="16.5" thickTop="1" thickBot="1">
      <c r="A9" s="70"/>
      <c r="B9" s="76"/>
      <c r="C9" s="76"/>
      <c r="D9" s="44"/>
      <c r="E9" s="73" t="s">
        <v>3</v>
      </c>
      <c r="F9" s="74"/>
      <c r="G9" s="74"/>
      <c r="H9" s="74"/>
      <c r="I9" s="74"/>
      <c r="J9" s="74"/>
      <c r="K9" s="75"/>
      <c r="L9" s="26"/>
    </row>
    <row r="10" spans="1:12" ht="42.75" customHeight="1" thickTop="1">
      <c r="A10" s="14"/>
      <c r="B10" s="61"/>
      <c r="C10" s="62"/>
      <c r="D10" s="20"/>
      <c r="E10" s="23" t="s">
        <v>4</v>
      </c>
      <c r="F10" s="30" t="s">
        <v>12</v>
      </c>
      <c r="G10" s="63" t="s">
        <v>6</v>
      </c>
      <c r="H10" s="64"/>
      <c r="I10" s="30" t="s">
        <v>5</v>
      </c>
      <c r="J10" s="31" t="s">
        <v>13</v>
      </c>
      <c r="K10" s="30" t="s">
        <v>30</v>
      </c>
      <c r="L10" s="30" t="s">
        <v>22</v>
      </c>
    </row>
    <row r="11" spans="1:12" ht="42.75" customHeight="1">
      <c r="A11" s="14">
        <v>1</v>
      </c>
      <c r="B11" s="61" t="s">
        <v>7</v>
      </c>
      <c r="C11" s="62"/>
      <c r="D11" s="15">
        <v>114375</v>
      </c>
      <c r="E11" s="47" t="s">
        <v>44</v>
      </c>
      <c r="F11" s="16">
        <f>D11</f>
        <v>114375</v>
      </c>
      <c r="G11" s="38">
        <v>10.7</v>
      </c>
      <c r="H11" s="28" t="s">
        <v>47</v>
      </c>
      <c r="I11" s="15">
        <f>F11*G11/100</f>
        <v>12238.125</v>
      </c>
      <c r="J11" s="15"/>
      <c r="K11" s="15">
        <f>F11+I11</f>
        <v>126613.125</v>
      </c>
      <c r="L11" s="15" t="s">
        <v>31</v>
      </c>
    </row>
    <row r="12" spans="1:12" ht="42.75" customHeight="1">
      <c r="A12" s="22">
        <v>2</v>
      </c>
      <c r="B12" s="49" t="s">
        <v>42</v>
      </c>
      <c r="C12" s="40"/>
      <c r="D12" s="19">
        <v>2410</v>
      </c>
      <c r="E12" s="47" t="s">
        <v>45</v>
      </c>
      <c r="F12" s="16">
        <f>D11</f>
        <v>114375</v>
      </c>
      <c r="G12" s="29">
        <v>10.83</v>
      </c>
      <c r="H12" s="28" t="s">
        <v>47</v>
      </c>
      <c r="I12" s="15">
        <f>F12*G12/100</f>
        <v>12386.8125</v>
      </c>
      <c r="J12" s="15"/>
      <c r="K12" s="15">
        <f>F12+I12</f>
        <v>126761.8125</v>
      </c>
      <c r="L12" s="20"/>
    </row>
    <row r="13" spans="1:12" ht="42.75" customHeight="1">
      <c r="A13" s="22">
        <v>3</v>
      </c>
      <c r="B13" s="49" t="s">
        <v>43</v>
      </c>
      <c r="C13" s="40"/>
      <c r="D13" s="19">
        <v>10122</v>
      </c>
      <c r="E13" s="37" t="s">
        <v>46</v>
      </c>
      <c r="F13" s="16">
        <f>D11</f>
        <v>114375</v>
      </c>
      <c r="G13" s="29">
        <v>10.97</v>
      </c>
      <c r="H13" s="28" t="s">
        <v>47</v>
      </c>
      <c r="I13" s="15">
        <f>F13*G13/100</f>
        <v>12546.9375</v>
      </c>
      <c r="J13" s="15"/>
      <c r="K13" s="15">
        <f>F13+I13</f>
        <v>126921.9375</v>
      </c>
      <c r="L13" s="15"/>
    </row>
    <row r="14" spans="1:12" ht="26.25" customHeight="1">
      <c r="A14" s="14">
        <v>4</v>
      </c>
      <c r="B14" s="39" t="s">
        <v>33</v>
      </c>
      <c r="C14" s="40"/>
      <c r="D14" s="19"/>
      <c r="E14" s="42" t="s">
        <v>10</v>
      </c>
      <c r="F14" s="4" t="s">
        <v>24</v>
      </c>
      <c r="G14" s="12"/>
      <c r="H14" s="33" t="s">
        <v>25</v>
      </c>
      <c r="I14" s="34">
        <f>D15</f>
        <v>126907</v>
      </c>
      <c r="J14" s="12"/>
      <c r="K14" s="5"/>
    </row>
    <row r="15" spans="1:12" ht="33" customHeight="1">
      <c r="A15" s="14"/>
      <c r="B15" s="65" t="s">
        <v>1</v>
      </c>
      <c r="C15" s="65"/>
      <c r="D15" s="21">
        <f>SUM(D11:D14)</f>
        <v>126907</v>
      </c>
      <c r="E15" s="42" t="s">
        <v>11</v>
      </c>
      <c r="F15" s="66" t="s">
        <v>29</v>
      </c>
      <c r="G15" s="66"/>
      <c r="H15" s="42" t="s">
        <v>32</v>
      </c>
      <c r="I15" s="43">
        <f>K11</f>
        <v>126613.125</v>
      </c>
      <c r="J15" s="3"/>
      <c r="K15" s="4"/>
    </row>
    <row r="16" spans="1:12" ht="16.5" customHeight="1">
      <c r="A16" s="3"/>
      <c r="B16" s="41"/>
      <c r="C16" s="41"/>
      <c r="D16" s="41"/>
      <c r="E16" s="3"/>
      <c r="F16" s="42" t="s">
        <v>17</v>
      </c>
      <c r="G16" s="3"/>
      <c r="H16" s="35" t="s">
        <v>25</v>
      </c>
      <c r="I16" s="36">
        <f>I14-I15</f>
        <v>293.875</v>
      </c>
      <c r="J16" s="3"/>
      <c r="K16" s="4"/>
    </row>
    <row r="17" spans="1:12" ht="14.25" customHeight="1">
      <c r="A17" s="3"/>
      <c r="B17" s="27"/>
      <c r="C17" s="41"/>
      <c r="D17" s="41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7" t="s">
        <v>48</v>
      </c>
      <c r="C18" s="41"/>
      <c r="D18" s="41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1"/>
      <c r="C19" s="41"/>
      <c r="D19" s="41"/>
      <c r="E19" s="3"/>
      <c r="F19" s="3"/>
      <c r="G19" s="3"/>
      <c r="H19" s="3"/>
      <c r="I19" s="3"/>
      <c r="J19" s="3"/>
      <c r="K19" s="4"/>
    </row>
    <row r="20" spans="1:12" ht="19.5" customHeight="1">
      <c r="B20" s="27"/>
      <c r="C20" s="42"/>
      <c r="D20" s="4"/>
      <c r="E20" s="4"/>
      <c r="F20" s="4"/>
      <c r="G20" s="4"/>
      <c r="H20" s="4"/>
      <c r="I20" s="4"/>
      <c r="J20" s="4"/>
      <c r="K20" s="4"/>
      <c r="L20" s="4"/>
    </row>
    <row r="21" spans="1:12" ht="19.5" customHeight="1">
      <c r="B21" s="27"/>
      <c r="C21" s="46"/>
      <c r="D21" s="4"/>
      <c r="E21" s="4"/>
      <c r="F21" s="4"/>
      <c r="G21" s="4"/>
      <c r="H21" s="4"/>
      <c r="I21" s="4"/>
      <c r="J21" s="4"/>
      <c r="K21" s="4"/>
      <c r="L21" s="4"/>
    </row>
    <row r="22" spans="1:12" ht="12.75" customHeight="1">
      <c r="B22" s="27"/>
      <c r="C22" s="55" t="s">
        <v>60</v>
      </c>
      <c r="D22" s="4"/>
      <c r="E22" s="67" t="s">
        <v>60</v>
      </c>
      <c r="F22" s="68"/>
      <c r="G22" s="68"/>
      <c r="H22" s="4"/>
      <c r="I22" s="4"/>
      <c r="J22" s="55" t="s">
        <v>60</v>
      </c>
      <c r="K22" s="4"/>
      <c r="L22" s="4"/>
    </row>
    <row r="23" spans="1:12">
      <c r="B23" s="56" t="s">
        <v>34</v>
      </c>
      <c r="C23" s="56"/>
      <c r="D23" s="56"/>
      <c r="E23" s="56" t="s">
        <v>35</v>
      </c>
      <c r="F23" s="56"/>
      <c r="G23" s="56"/>
      <c r="H23" s="4"/>
      <c r="I23" s="56" t="s">
        <v>36</v>
      </c>
      <c r="J23" s="56"/>
      <c r="K23" s="56"/>
    </row>
    <row r="24" spans="1:12" ht="14.25" customHeight="1">
      <c r="B24" s="56" t="s">
        <v>19</v>
      </c>
      <c r="C24" s="56"/>
      <c r="D24" s="56"/>
      <c r="E24" s="56" t="s">
        <v>23</v>
      </c>
      <c r="F24" s="56"/>
      <c r="G24" s="56"/>
      <c r="H24" s="4"/>
      <c r="I24" s="56" t="s">
        <v>23</v>
      </c>
      <c r="J24" s="56"/>
      <c r="K24" s="56"/>
    </row>
    <row r="25" spans="1:12" ht="14.25" customHeight="1">
      <c r="B25" s="56" t="s">
        <v>20</v>
      </c>
      <c r="C25" s="56"/>
      <c r="D25" s="56"/>
      <c r="E25" s="56" t="s">
        <v>26</v>
      </c>
      <c r="F25" s="56"/>
      <c r="G25" s="56"/>
      <c r="H25" s="3"/>
      <c r="I25" s="56" t="s">
        <v>20</v>
      </c>
      <c r="J25" s="56"/>
      <c r="K25" s="56"/>
    </row>
    <row r="26" spans="1:12" ht="14.25" customHeight="1">
      <c r="B26" s="56" t="s">
        <v>21</v>
      </c>
      <c r="C26" s="56"/>
      <c r="D26" s="56"/>
      <c r="E26" s="56" t="s">
        <v>27</v>
      </c>
      <c r="F26" s="56"/>
      <c r="G26" s="56"/>
      <c r="H26" s="3"/>
      <c r="I26" s="17"/>
      <c r="J26" s="53" t="s">
        <v>21</v>
      </c>
      <c r="K26" s="53"/>
    </row>
    <row r="27" spans="1:12" ht="14.25" customHeight="1">
      <c r="B27" s="27"/>
      <c r="C27" s="27"/>
      <c r="D27" s="24"/>
      <c r="E27" s="77" t="s">
        <v>28</v>
      </c>
      <c r="F27" s="77"/>
      <c r="G27" s="77"/>
      <c r="H27" s="18"/>
      <c r="I27" s="18"/>
      <c r="J27" s="18"/>
      <c r="K27" s="8"/>
    </row>
    <row r="28" spans="1:12" ht="15.75" customHeight="1">
      <c r="B28" s="25"/>
      <c r="C28" s="9"/>
      <c r="D28" s="24"/>
      <c r="E28" s="13"/>
      <c r="F28" s="18"/>
      <c r="G28" s="18"/>
      <c r="H28" s="18"/>
      <c r="I28" s="18"/>
      <c r="J28" s="18"/>
      <c r="K28" s="13"/>
    </row>
    <row r="29" spans="1:12" ht="13.5" customHeight="1">
      <c r="B29" s="25"/>
      <c r="C29" s="9"/>
      <c r="D29" s="25"/>
      <c r="E29" s="3"/>
      <c r="F29" s="18"/>
      <c r="G29" s="18"/>
      <c r="H29" s="18"/>
      <c r="I29" s="18"/>
      <c r="J29" s="18"/>
      <c r="K29" s="3"/>
    </row>
    <row r="30" spans="1:12" ht="29.25" customHeight="1">
      <c r="B30" s="24"/>
      <c r="C30" s="24"/>
      <c r="D30" s="24"/>
    </row>
    <row r="31" spans="1:12" ht="27" customHeight="1">
      <c r="B31" s="27"/>
      <c r="C31" s="27"/>
      <c r="D31" s="27"/>
    </row>
    <row r="32" spans="1:12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25"/>
    </row>
    <row r="37" spans="2:4" ht="27" customHeight="1">
      <c r="B37" s="25"/>
      <c r="C37" s="9"/>
      <c r="D37" s="25"/>
    </row>
    <row r="38" spans="2:4" ht="27" customHeight="1">
      <c r="B38" s="11"/>
      <c r="C38" s="9"/>
      <c r="D38" s="11"/>
    </row>
  </sheetData>
  <mergeCells count="30">
    <mergeCell ref="I24:K24"/>
    <mergeCell ref="I25:K25"/>
    <mergeCell ref="E23:G23"/>
    <mergeCell ref="E24:G24"/>
    <mergeCell ref="E25:G25"/>
    <mergeCell ref="E26:G26"/>
    <mergeCell ref="E27:G27"/>
    <mergeCell ref="B25:D25"/>
    <mergeCell ref="B26:D26"/>
    <mergeCell ref="B24:D24"/>
    <mergeCell ref="A8:A9"/>
    <mergeCell ref="B8:D8"/>
    <mergeCell ref="E8:K8"/>
    <mergeCell ref="B9:C9"/>
    <mergeCell ref="E9:K9"/>
    <mergeCell ref="B23:D23"/>
    <mergeCell ref="E6:F6"/>
    <mergeCell ref="G6:I6"/>
    <mergeCell ref="B1:L1"/>
    <mergeCell ref="E3:F3"/>
    <mergeCell ref="G3:I3"/>
    <mergeCell ref="E4:F4"/>
    <mergeCell ref="G4:I4"/>
    <mergeCell ref="B10:C10"/>
    <mergeCell ref="G10:H10"/>
    <mergeCell ref="B11:C11"/>
    <mergeCell ref="B15:C15"/>
    <mergeCell ref="F15:G15"/>
    <mergeCell ref="I23:K23"/>
    <mergeCell ref="E22:G22"/>
  </mergeCells>
  <pageMargins left="1.7" right="0.2" top="0.25" bottom="0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8"/>
  <sheetViews>
    <sheetView topLeftCell="A11" zoomScale="80" zoomScaleNormal="80" workbookViewId="0">
      <selection activeCell="J22" sqref="J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59" t="s">
        <v>0</v>
      </c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8.25" customHeight="1"/>
    <row r="3" spans="1:12" ht="25.5" customHeight="1">
      <c r="B3" s="6"/>
      <c r="C3" s="6"/>
      <c r="D3" s="7"/>
      <c r="E3" s="57"/>
      <c r="F3" s="57"/>
      <c r="G3" s="60" t="s">
        <v>14</v>
      </c>
      <c r="H3" s="60"/>
      <c r="I3" s="60"/>
      <c r="J3" s="51" t="s">
        <v>40</v>
      </c>
    </row>
    <row r="4" spans="1:12" ht="44.25" customHeight="1">
      <c r="B4" s="6"/>
      <c r="C4" s="6" t="s">
        <v>2</v>
      </c>
      <c r="D4" s="7"/>
      <c r="E4" s="57" t="s">
        <v>49</v>
      </c>
      <c r="F4" s="57"/>
      <c r="G4" s="60" t="s">
        <v>15</v>
      </c>
      <c r="H4" s="60"/>
      <c r="I4" s="60"/>
      <c r="J4" s="51" t="s">
        <v>40</v>
      </c>
    </row>
    <row r="5" spans="1:12" ht="10.5" customHeight="1">
      <c r="B5" s="2"/>
    </row>
    <row r="6" spans="1:12" ht="32.25" customHeight="1">
      <c r="B6" s="2"/>
      <c r="E6" s="57" t="s">
        <v>39</v>
      </c>
      <c r="F6" s="57"/>
      <c r="G6" s="58" t="s">
        <v>18</v>
      </c>
      <c r="H6" s="58"/>
      <c r="I6" s="58"/>
      <c r="J6" s="32" t="s">
        <v>50</v>
      </c>
    </row>
    <row r="7" spans="1:12" ht="8.25" customHeight="1" thickBot="1"/>
    <row r="8" spans="1:12" ht="16.5" thickTop="1" thickBot="1">
      <c r="A8" s="69" t="s">
        <v>8</v>
      </c>
      <c r="B8" s="71" t="s">
        <v>9</v>
      </c>
      <c r="C8" s="72"/>
      <c r="D8" s="72"/>
      <c r="E8" s="73" t="s">
        <v>16</v>
      </c>
      <c r="F8" s="74"/>
      <c r="G8" s="74"/>
      <c r="H8" s="74"/>
      <c r="I8" s="74"/>
      <c r="J8" s="74"/>
      <c r="K8" s="75"/>
      <c r="L8" s="26"/>
    </row>
    <row r="9" spans="1:12" ht="16.5" thickTop="1" thickBot="1">
      <c r="A9" s="70"/>
      <c r="B9" s="76"/>
      <c r="C9" s="76"/>
      <c r="D9" s="54"/>
      <c r="E9" s="73" t="s">
        <v>3</v>
      </c>
      <c r="F9" s="74"/>
      <c r="G9" s="74"/>
      <c r="H9" s="74"/>
      <c r="I9" s="74"/>
      <c r="J9" s="74"/>
      <c r="K9" s="75"/>
      <c r="L9" s="26"/>
    </row>
    <row r="10" spans="1:12" ht="42.75" customHeight="1" thickTop="1">
      <c r="A10" s="14"/>
      <c r="B10" s="61"/>
      <c r="C10" s="62"/>
      <c r="D10" s="20"/>
      <c r="E10" s="23" t="s">
        <v>4</v>
      </c>
      <c r="F10" s="30" t="s">
        <v>12</v>
      </c>
      <c r="G10" s="63" t="s">
        <v>6</v>
      </c>
      <c r="H10" s="64"/>
      <c r="I10" s="30" t="s">
        <v>5</v>
      </c>
      <c r="J10" s="31" t="s">
        <v>13</v>
      </c>
      <c r="K10" s="30" t="s">
        <v>30</v>
      </c>
      <c r="L10" s="30" t="s">
        <v>22</v>
      </c>
    </row>
    <row r="11" spans="1:12" ht="42.75" customHeight="1">
      <c r="A11" s="14">
        <v>1</v>
      </c>
      <c r="B11" s="61" t="s">
        <v>7</v>
      </c>
      <c r="C11" s="62"/>
      <c r="D11" s="15">
        <v>127002</v>
      </c>
      <c r="E11" s="47" t="s">
        <v>51</v>
      </c>
      <c r="F11" s="16">
        <f>D11</f>
        <v>127002</v>
      </c>
      <c r="G11" s="38">
        <v>12.17</v>
      </c>
      <c r="H11" s="28" t="s">
        <v>47</v>
      </c>
      <c r="I11" s="15">
        <f>F11*G11/100</f>
        <v>15456.143400000001</v>
      </c>
      <c r="J11" s="15"/>
      <c r="K11" s="15">
        <f>F11+I11</f>
        <v>142458.1434</v>
      </c>
      <c r="L11" s="15" t="s">
        <v>31</v>
      </c>
    </row>
    <row r="12" spans="1:12" ht="42.75" customHeight="1">
      <c r="A12" s="22">
        <v>2</v>
      </c>
      <c r="B12" s="49" t="s">
        <v>42</v>
      </c>
      <c r="C12" s="50"/>
      <c r="D12" s="19">
        <v>2410</v>
      </c>
      <c r="E12" s="47" t="s">
        <v>52</v>
      </c>
      <c r="F12" s="16">
        <f>D11</f>
        <v>127002</v>
      </c>
      <c r="G12" s="29">
        <v>12.38</v>
      </c>
      <c r="H12" s="28" t="s">
        <v>47</v>
      </c>
      <c r="I12" s="15">
        <f>F12*G12/100</f>
        <v>15722.847600000001</v>
      </c>
      <c r="J12" s="15"/>
      <c r="K12" s="15">
        <f>F12+I12</f>
        <v>142724.84760000001</v>
      </c>
      <c r="L12" s="20"/>
    </row>
    <row r="13" spans="1:12" ht="42.75" customHeight="1">
      <c r="A13" s="22">
        <v>3</v>
      </c>
      <c r="B13" s="49" t="s">
        <v>43</v>
      </c>
      <c r="C13" s="50"/>
      <c r="D13" s="19">
        <v>13423</v>
      </c>
      <c r="E13" s="37" t="s">
        <v>45</v>
      </c>
      <c r="F13" s="16">
        <f>D11</f>
        <v>127002</v>
      </c>
      <c r="G13" s="29">
        <v>12.55</v>
      </c>
      <c r="H13" s="28" t="s">
        <v>47</v>
      </c>
      <c r="I13" s="15">
        <f>F13*G13/100</f>
        <v>15938.751</v>
      </c>
      <c r="J13" s="15"/>
      <c r="K13" s="15">
        <f>F13+I13</f>
        <v>142940.75099999999</v>
      </c>
      <c r="L13" s="15"/>
    </row>
    <row r="14" spans="1:12" ht="26.25" customHeight="1">
      <c r="A14" s="14">
        <v>4</v>
      </c>
      <c r="B14" s="49" t="s">
        <v>33</v>
      </c>
      <c r="C14" s="50"/>
      <c r="D14" s="19"/>
      <c r="E14" s="46" t="s">
        <v>10</v>
      </c>
      <c r="F14" s="4" t="s">
        <v>24</v>
      </c>
      <c r="G14" s="12"/>
      <c r="H14" s="33" t="s">
        <v>25</v>
      </c>
      <c r="I14" s="34">
        <f>D15</f>
        <v>142835</v>
      </c>
      <c r="J14" s="12"/>
      <c r="K14" s="5"/>
    </row>
    <row r="15" spans="1:12" ht="33" customHeight="1">
      <c r="A15" s="14"/>
      <c r="B15" s="65" t="s">
        <v>1</v>
      </c>
      <c r="C15" s="65"/>
      <c r="D15" s="21">
        <f>SUM(D11:D14)</f>
        <v>142835</v>
      </c>
      <c r="E15" s="46" t="s">
        <v>11</v>
      </c>
      <c r="F15" s="66" t="s">
        <v>29</v>
      </c>
      <c r="G15" s="66"/>
      <c r="H15" s="46" t="s">
        <v>32</v>
      </c>
      <c r="I15" s="48">
        <f>K11</f>
        <v>142458.1434</v>
      </c>
      <c r="J15" s="3"/>
      <c r="K15" s="4"/>
    </row>
    <row r="16" spans="1:12" ht="16.5" customHeight="1">
      <c r="A16" s="3"/>
      <c r="B16" s="45"/>
      <c r="C16" s="45"/>
      <c r="D16" s="45"/>
      <c r="E16" s="3"/>
      <c r="F16" s="46" t="s">
        <v>17</v>
      </c>
      <c r="G16" s="3"/>
      <c r="H16" s="35" t="s">
        <v>25</v>
      </c>
      <c r="I16" s="36">
        <f>I14-I15</f>
        <v>376.85659999999916</v>
      </c>
      <c r="J16" s="3"/>
      <c r="K16" s="4"/>
    </row>
    <row r="17" spans="1:12" ht="14.25" customHeight="1">
      <c r="A17" s="3"/>
      <c r="B17" s="27"/>
      <c r="C17" s="45"/>
      <c r="D17" s="45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7" t="s">
        <v>53</v>
      </c>
      <c r="C18" s="45"/>
      <c r="D18" s="45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5"/>
      <c r="C19" s="45"/>
      <c r="D19" s="45"/>
      <c r="E19" s="3"/>
      <c r="F19" s="3"/>
      <c r="G19" s="3"/>
      <c r="H19" s="3"/>
      <c r="I19" s="3"/>
      <c r="J19" s="3"/>
      <c r="K19" s="4"/>
    </row>
    <row r="20" spans="1:12" ht="19.5" customHeight="1">
      <c r="B20" s="27"/>
      <c r="C20" s="46"/>
      <c r="D20" s="4"/>
      <c r="E20" s="4"/>
      <c r="F20" s="4"/>
      <c r="G20" s="4"/>
      <c r="H20" s="4"/>
      <c r="I20" s="4"/>
      <c r="J20" s="4"/>
      <c r="K20" s="4"/>
      <c r="L20" s="4"/>
    </row>
    <row r="21" spans="1:12" ht="19.5" customHeight="1">
      <c r="B21" s="27"/>
      <c r="C21" s="46"/>
      <c r="D21" s="4"/>
      <c r="E21" s="4"/>
      <c r="F21" s="4"/>
      <c r="G21" s="4"/>
      <c r="H21" s="4"/>
      <c r="I21" s="4"/>
      <c r="J21" s="4"/>
      <c r="K21" s="4"/>
      <c r="L21" s="4"/>
    </row>
    <row r="22" spans="1:12" ht="12.75" customHeight="1">
      <c r="B22" s="27"/>
      <c r="C22" s="55" t="s">
        <v>60</v>
      </c>
      <c r="D22" s="4"/>
      <c r="E22" s="67" t="s">
        <v>60</v>
      </c>
      <c r="F22" s="68"/>
      <c r="G22" s="68"/>
      <c r="H22" s="4"/>
      <c r="I22" s="4"/>
      <c r="J22" s="55" t="s">
        <v>60</v>
      </c>
      <c r="K22" s="4"/>
      <c r="L22" s="4"/>
    </row>
    <row r="23" spans="1:12">
      <c r="B23" s="56" t="s">
        <v>34</v>
      </c>
      <c r="C23" s="56"/>
      <c r="D23" s="56"/>
      <c r="E23" s="56" t="s">
        <v>35</v>
      </c>
      <c r="F23" s="56"/>
      <c r="G23" s="56"/>
      <c r="H23" s="4"/>
      <c r="I23" s="56" t="s">
        <v>36</v>
      </c>
      <c r="J23" s="56"/>
      <c r="K23" s="56"/>
    </row>
    <row r="24" spans="1:12" ht="14.25" customHeight="1">
      <c r="B24" s="56" t="s">
        <v>19</v>
      </c>
      <c r="C24" s="56"/>
      <c r="D24" s="56"/>
      <c r="E24" s="56" t="s">
        <v>23</v>
      </c>
      <c r="F24" s="56"/>
      <c r="G24" s="56"/>
      <c r="H24" s="4"/>
      <c r="I24" s="56" t="s">
        <v>23</v>
      </c>
      <c r="J24" s="56"/>
      <c r="K24" s="56"/>
    </row>
    <row r="25" spans="1:12" ht="14.25" customHeight="1">
      <c r="B25" s="56" t="s">
        <v>20</v>
      </c>
      <c r="C25" s="56"/>
      <c r="D25" s="56"/>
      <c r="E25" s="56" t="s">
        <v>26</v>
      </c>
      <c r="F25" s="56"/>
      <c r="G25" s="56"/>
      <c r="H25" s="3"/>
      <c r="I25" s="56" t="s">
        <v>20</v>
      </c>
      <c r="J25" s="56"/>
      <c r="K25" s="56"/>
    </row>
    <row r="26" spans="1:12" ht="14.25" customHeight="1">
      <c r="B26" s="56" t="s">
        <v>21</v>
      </c>
      <c r="C26" s="56"/>
      <c r="D26" s="56"/>
      <c r="E26" s="56" t="s">
        <v>27</v>
      </c>
      <c r="F26" s="56"/>
      <c r="G26" s="56"/>
      <c r="H26" s="3"/>
      <c r="I26" s="17"/>
      <c r="J26" s="53" t="s">
        <v>21</v>
      </c>
      <c r="K26" s="53"/>
    </row>
    <row r="27" spans="1:12" ht="14.25" customHeight="1">
      <c r="B27" s="27"/>
      <c r="C27" s="27"/>
      <c r="D27" s="24"/>
      <c r="E27" s="77" t="s">
        <v>28</v>
      </c>
      <c r="F27" s="77"/>
      <c r="G27" s="77"/>
      <c r="H27" s="18"/>
      <c r="I27" s="18"/>
      <c r="J27" s="18"/>
      <c r="K27" s="8"/>
    </row>
    <row r="28" spans="1:12" ht="15.75" customHeight="1">
      <c r="B28" s="52"/>
      <c r="C28" s="9"/>
      <c r="D28" s="24"/>
      <c r="E28" s="13"/>
      <c r="F28" s="18"/>
      <c r="G28" s="18"/>
      <c r="H28" s="18"/>
      <c r="I28" s="18"/>
      <c r="J28" s="18"/>
      <c r="K28" s="13"/>
    </row>
    <row r="29" spans="1:12" ht="13.5" customHeight="1">
      <c r="B29" s="52"/>
      <c r="C29" s="9"/>
      <c r="D29" s="52"/>
      <c r="E29" s="3"/>
      <c r="F29" s="18"/>
      <c r="G29" s="18"/>
      <c r="H29" s="18"/>
      <c r="I29" s="18"/>
      <c r="J29" s="18"/>
      <c r="K29" s="3"/>
    </row>
    <row r="30" spans="1:12" ht="29.25" customHeight="1">
      <c r="B30" s="24"/>
      <c r="C30" s="24"/>
      <c r="D30" s="24"/>
    </row>
    <row r="31" spans="1:12" ht="27" customHeight="1">
      <c r="B31" s="27"/>
      <c r="C31" s="27"/>
      <c r="D31" s="27"/>
    </row>
    <row r="32" spans="1:12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52"/>
    </row>
    <row r="37" spans="2:4" ht="27" customHeight="1">
      <c r="B37" s="52"/>
      <c r="C37" s="9"/>
      <c r="D37" s="52"/>
    </row>
    <row r="38" spans="2:4" ht="27" customHeight="1">
      <c r="B38" s="11"/>
      <c r="C38" s="9"/>
      <c r="D38" s="11"/>
    </row>
  </sheetData>
  <mergeCells count="30">
    <mergeCell ref="B26:D26"/>
    <mergeCell ref="E26:G26"/>
    <mergeCell ref="E27:G27"/>
    <mergeCell ref="I23:K23"/>
    <mergeCell ref="B24:D24"/>
    <mergeCell ref="E24:G24"/>
    <mergeCell ref="I24:K24"/>
    <mergeCell ref="B25:D25"/>
    <mergeCell ref="E25:G25"/>
    <mergeCell ref="I25:K25"/>
    <mergeCell ref="B11:C11"/>
    <mergeCell ref="B15:C15"/>
    <mergeCell ref="F15:G15"/>
    <mergeCell ref="E22:G22"/>
    <mergeCell ref="B23:D23"/>
    <mergeCell ref="E23:G23"/>
    <mergeCell ref="A8:A9"/>
    <mergeCell ref="B8:D8"/>
    <mergeCell ref="E8:K8"/>
    <mergeCell ref="B9:C9"/>
    <mergeCell ref="E9:K9"/>
    <mergeCell ref="B10:C10"/>
    <mergeCell ref="G10:H10"/>
    <mergeCell ref="B1:L1"/>
    <mergeCell ref="E3:F3"/>
    <mergeCell ref="G3:I3"/>
    <mergeCell ref="E4:F4"/>
    <mergeCell ref="G4:I4"/>
    <mergeCell ref="E6:F6"/>
    <mergeCell ref="G6:I6"/>
  </mergeCells>
  <pageMargins left="1.7" right="0.2" top="0.25" bottom="0" header="0.3" footer="0.3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8"/>
  <sheetViews>
    <sheetView topLeftCell="B11" zoomScale="80" zoomScaleNormal="80" workbookViewId="0">
      <selection activeCell="J22" sqref="J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59" t="s">
        <v>0</v>
      </c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8.25" customHeight="1"/>
    <row r="3" spans="1:12" ht="25.5" customHeight="1">
      <c r="B3" s="6"/>
      <c r="C3" s="6"/>
      <c r="D3" s="7"/>
      <c r="E3" s="57"/>
      <c r="F3" s="57"/>
      <c r="G3" s="60" t="s">
        <v>14</v>
      </c>
      <c r="H3" s="60"/>
      <c r="I3" s="60"/>
      <c r="J3" s="51" t="s">
        <v>40</v>
      </c>
    </row>
    <row r="4" spans="1:12" ht="44.25" customHeight="1">
      <c r="B4" s="6"/>
      <c r="C4" s="6" t="s">
        <v>2</v>
      </c>
      <c r="D4" s="7"/>
      <c r="E4" s="57" t="s">
        <v>38</v>
      </c>
      <c r="F4" s="57"/>
      <c r="G4" s="60" t="s">
        <v>15</v>
      </c>
      <c r="H4" s="60"/>
      <c r="I4" s="60"/>
      <c r="J4" s="51" t="s">
        <v>40</v>
      </c>
    </row>
    <row r="5" spans="1:12" ht="10.5" customHeight="1">
      <c r="B5" s="2"/>
    </row>
    <row r="6" spans="1:12" ht="32.25" customHeight="1">
      <c r="B6" s="2"/>
      <c r="E6" s="57" t="s">
        <v>39</v>
      </c>
      <c r="F6" s="57"/>
      <c r="G6" s="58" t="s">
        <v>18</v>
      </c>
      <c r="H6" s="58"/>
      <c r="I6" s="58"/>
      <c r="J6" s="32" t="s">
        <v>54</v>
      </c>
    </row>
    <row r="7" spans="1:12" ht="8.25" customHeight="1" thickBot="1"/>
    <row r="8" spans="1:12" ht="16.5" thickTop="1" thickBot="1">
      <c r="A8" s="69" t="s">
        <v>8</v>
      </c>
      <c r="B8" s="71" t="s">
        <v>9</v>
      </c>
      <c r="C8" s="72"/>
      <c r="D8" s="72"/>
      <c r="E8" s="73" t="s">
        <v>16</v>
      </c>
      <c r="F8" s="74"/>
      <c r="G8" s="74"/>
      <c r="H8" s="74"/>
      <c r="I8" s="74"/>
      <c r="J8" s="74"/>
      <c r="K8" s="75"/>
      <c r="L8" s="26"/>
    </row>
    <row r="9" spans="1:12" ht="16.5" thickTop="1" thickBot="1">
      <c r="A9" s="70"/>
      <c r="B9" s="76"/>
      <c r="C9" s="76"/>
      <c r="D9" s="54"/>
      <c r="E9" s="73" t="s">
        <v>3</v>
      </c>
      <c r="F9" s="74"/>
      <c r="G9" s="74"/>
      <c r="H9" s="74"/>
      <c r="I9" s="74"/>
      <c r="J9" s="74"/>
      <c r="K9" s="75"/>
      <c r="L9" s="26"/>
    </row>
    <row r="10" spans="1:12" ht="42.75" customHeight="1" thickTop="1">
      <c r="A10" s="14"/>
      <c r="B10" s="61"/>
      <c r="C10" s="62"/>
      <c r="D10" s="20"/>
      <c r="E10" s="23" t="s">
        <v>4</v>
      </c>
      <c r="F10" s="30" t="s">
        <v>12</v>
      </c>
      <c r="G10" s="63" t="s">
        <v>6</v>
      </c>
      <c r="H10" s="64"/>
      <c r="I10" s="30" t="s">
        <v>5</v>
      </c>
      <c r="J10" s="31" t="s">
        <v>13</v>
      </c>
      <c r="K10" s="30" t="s">
        <v>30</v>
      </c>
      <c r="L10" s="30" t="s">
        <v>22</v>
      </c>
    </row>
    <row r="11" spans="1:12" ht="42.75" customHeight="1">
      <c r="A11" s="14">
        <v>1</v>
      </c>
      <c r="B11" s="61" t="s">
        <v>7</v>
      </c>
      <c r="C11" s="62"/>
      <c r="D11" s="15">
        <v>208886</v>
      </c>
      <c r="E11" s="47" t="s">
        <v>52</v>
      </c>
      <c r="F11" s="16">
        <f>D11</f>
        <v>208886</v>
      </c>
      <c r="G11" s="38">
        <v>9.02</v>
      </c>
      <c r="H11" s="28" t="s">
        <v>47</v>
      </c>
      <c r="I11" s="15">
        <f>F11*G11/100</f>
        <v>18841.517199999998</v>
      </c>
      <c r="J11" s="15"/>
      <c r="K11" s="15">
        <f>F11+I11</f>
        <v>227727.5172</v>
      </c>
      <c r="L11" s="15" t="s">
        <v>31</v>
      </c>
    </row>
    <row r="12" spans="1:12" ht="42.75" customHeight="1">
      <c r="A12" s="22">
        <v>2</v>
      </c>
      <c r="B12" s="49" t="s">
        <v>42</v>
      </c>
      <c r="C12" s="50"/>
      <c r="D12" s="19">
        <v>9563</v>
      </c>
      <c r="E12" s="47" t="s">
        <v>51</v>
      </c>
      <c r="F12" s="16">
        <f>D11</f>
        <v>208886</v>
      </c>
      <c r="G12" s="29">
        <v>9.15</v>
      </c>
      <c r="H12" s="28" t="s">
        <v>47</v>
      </c>
      <c r="I12" s="15">
        <f>F12*G12/100</f>
        <v>19113.069000000003</v>
      </c>
      <c r="J12" s="15"/>
      <c r="K12" s="15">
        <f>F12+I12</f>
        <v>227999.06900000002</v>
      </c>
      <c r="L12" s="20"/>
    </row>
    <row r="13" spans="1:12" ht="42.75" customHeight="1">
      <c r="A13" s="22">
        <v>3</v>
      </c>
      <c r="B13" s="49" t="s">
        <v>43</v>
      </c>
      <c r="C13" s="50"/>
      <c r="D13" s="19">
        <v>9877</v>
      </c>
      <c r="E13" s="37" t="s">
        <v>45</v>
      </c>
      <c r="F13" s="16">
        <f>D11</f>
        <v>208886</v>
      </c>
      <c r="G13" s="29">
        <v>9.27</v>
      </c>
      <c r="H13" s="28" t="s">
        <v>47</v>
      </c>
      <c r="I13" s="15">
        <f>F13*G13/100</f>
        <v>19363.732199999999</v>
      </c>
      <c r="J13" s="15"/>
      <c r="K13" s="15">
        <f>F13+I13</f>
        <v>228249.7322</v>
      </c>
      <c r="L13" s="15"/>
    </row>
    <row r="14" spans="1:12" ht="26.25" customHeight="1">
      <c r="A14" s="14">
        <v>4</v>
      </c>
      <c r="B14" s="49" t="s">
        <v>33</v>
      </c>
      <c r="C14" s="50"/>
      <c r="D14" s="19"/>
      <c r="E14" s="46" t="s">
        <v>10</v>
      </c>
      <c r="F14" s="4" t="s">
        <v>24</v>
      </c>
      <c r="G14" s="12"/>
      <c r="H14" s="33" t="s">
        <v>25</v>
      </c>
      <c r="I14" s="34">
        <f>D15</f>
        <v>228326</v>
      </c>
      <c r="J14" s="12"/>
      <c r="K14" s="5"/>
    </row>
    <row r="15" spans="1:12" ht="33" customHeight="1">
      <c r="A15" s="14"/>
      <c r="B15" s="65" t="s">
        <v>1</v>
      </c>
      <c r="C15" s="65"/>
      <c r="D15" s="21">
        <f>SUM(D11:D14)</f>
        <v>228326</v>
      </c>
      <c r="E15" s="46" t="s">
        <v>11</v>
      </c>
      <c r="F15" s="66" t="s">
        <v>29</v>
      </c>
      <c r="G15" s="66"/>
      <c r="H15" s="46" t="s">
        <v>32</v>
      </c>
      <c r="I15" s="48">
        <f>K11</f>
        <v>227727.5172</v>
      </c>
      <c r="J15" s="3"/>
      <c r="K15" s="4"/>
    </row>
    <row r="16" spans="1:12" ht="16.5" customHeight="1">
      <c r="A16" s="3"/>
      <c r="B16" s="45"/>
      <c r="C16" s="45"/>
      <c r="D16" s="45"/>
      <c r="E16" s="3"/>
      <c r="F16" s="46" t="s">
        <v>17</v>
      </c>
      <c r="G16" s="3"/>
      <c r="H16" s="35" t="s">
        <v>25</v>
      </c>
      <c r="I16" s="36">
        <f>I14-I15</f>
        <v>598.48279999999795</v>
      </c>
      <c r="J16" s="3"/>
      <c r="K16" s="4"/>
    </row>
    <row r="17" spans="1:12" ht="14.25" customHeight="1">
      <c r="A17" s="3"/>
      <c r="B17" s="27"/>
      <c r="C17" s="45"/>
      <c r="D17" s="45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7" t="s">
        <v>55</v>
      </c>
      <c r="C18" s="45"/>
      <c r="D18" s="45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5"/>
      <c r="C19" s="45"/>
      <c r="D19" s="45"/>
      <c r="E19" s="3"/>
      <c r="F19" s="3"/>
      <c r="G19" s="3"/>
      <c r="H19" s="3"/>
      <c r="I19" s="3"/>
      <c r="J19" s="3"/>
      <c r="K19" s="4"/>
    </row>
    <row r="20" spans="1:12" ht="19.5" customHeight="1">
      <c r="B20" s="27"/>
      <c r="C20" s="46"/>
      <c r="D20" s="4"/>
      <c r="E20" s="4"/>
      <c r="F20" s="4"/>
      <c r="G20" s="4"/>
      <c r="H20" s="4"/>
      <c r="I20" s="4"/>
      <c r="J20" s="4"/>
      <c r="K20" s="4"/>
      <c r="L20" s="4"/>
    </row>
    <row r="21" spans="1:12" ht="19.5" customHeight="1">
      <c r="B21" s="27"/>
      <c r="C21" s="46"/>
      <c r="D21" s="4"/>
      <c r="E21" s="4"/>
      <c r="F21" s="4"/>
      <c r="G21" s="4"/>
      <c r="H21" s="4"/>
      <c r="I21" s="4"/>
      <c r="J21" s="4"/>
      <c r="K21" s="4"/>
      <c r="L21" s="4"/>
    </row>
    <row r="22" spans="1:12" ht="12.75" customHeight="1">
      <c r="B22" s="27"/>
      <c r="C22" s="55" t="s">
        <v>60</v>
      </c>
      <c r="D22" s="4"/>
      <c r="E22" s="67" t="s">
        <v>60</v>
      </c>
      <c r="F22" s="68"/>
      <c r="G22" s="68"/>
      <c r="H22" s="4"/>
      <c r="I22" s="4"/>
      <c r="J22" s="55" t="s">
        <v>60</v>
      </c>
      <c r="K22" s="4"/>
      <c r="L22" s="4"/>
    </row>
    <row r="23" spans="1:12">
      <c r="B23" s="56" t="s">
        <v>34</v>
      </c>
      <c r="C23" s="56"/>
      <c r="D23" s="56"/>
      <c r="E23" s="56" t="s">
        <v>35</v>
      </c>
      <c r="F23" s="56"/>
      <c r="G23" s="56"/>
      <c r="H23" s="4"/>
      <c r="I23" s="56" t="s">
        <v>36</v>
      </c>
      <c r="J23" s="56"/>
      <c r="K23" s="56"/>
    </row>
    <row r="24" spans="1:12" ht="14.25" customHeight="1">
      <c r="B24" s="56" t="s">
        <v>19</v>
      </c>
      <c r="C24" s="56"/>
      <c r="D24" s="56"/>
      <c r="E24" s="56" t="s">
        <v>23</v>
      </c>
      <c r="F24" s="56"/>
      <c r="G24" s="56"/>
      <c r="H24" s="4"/>
      <c r="I24" s="56" t="s">
        <v>23</v>
      </c>
      <c r="J24" s="56"/>
      <c r="K24" s="56"/>
    </row>
    <row r="25" spans="1:12" ht="14.25" customHeight="1">
      <c r="B25" s="56" t="s">
        <v>20</v>
      </c>
      <c r="C25" s="56"/>
      <c r="D25" s="56"/>
      <c r="E25" s="56" t="s">
        <v>26</v>
      </c>
      <c r="F25" s="56"/>
      <c r="G25" s="56"/>
      <c r="H25" s="3"/>
      <c r="I25" s="56" t="s">
        <v>20</v>
      </c>
      <c r="J25" s="56"/>
      <c r="K25" s="56"/>
    </row>
    <row r="26" spans="1:12" ht="14.25" customHeight="1">
      <c r="B26" s="56" t="s">
        <v>21</v>
      </c>
      <c r="C26" s="56"/>
      <c r="D26" s="56"/>
      <c r="E26" s="56" t="s">
        <v>27</v>
      </c>
      <c r="F26" s="56"/>
      <c r="G26" s="56"/>
      <c r="H26" s="3"/>
      <c r="I26" s="17"/>
      <c r="J26" s="53" t="s">
        <v>21</v>
      </c>
      <c r="K26" s="53"/>
    </row>
    <row r="27" spans="1:12" ht="14.25" customHeight="1">
      <c r="B27" s="27"/>
      <c r="C27" s="27"/>
      <c r="D27" s="24"/>
      <c r="E27" s="77" t="s">
        <v>28</v>
      </c>
      <c r="F27" s="77"/>
      <c r="G27" s="77"/>
      <c r="H27" s="18"/>
      <c r="I27" s="18"/>
      <c r="J27" s="18"/>
      <c r="K27" s="8"/>
    </row>
    <row r="28" spans="1:12" ht="15.75" customHeight="1">
      <c r="B28" s="52"/>
      <c r="C28" s="9"/>
      <c r="D28" s="24"/>
      <c r="E28" s="13"/>
      <c r="F28" s="18"/>
      <c r="G28" s="18"/>
      <c r="H28" s="18"/>
      <c r="I28" s="18"/>
      <c r="J28" s="18"/>
      <c r="K28" s="13"/>
    </row>
    <row r="29" spans="1:12" ht="13.5" customHeight="1">
      <c r="B29" s="52"/>
      <c r="C29" s="9"/>
      <c r="D29" s="52"/>
      <c r="E29" s="3"/>
      <c r="F29" s="18"/>
      <c r="G29" s="18"/>
      <c r="H29" s="18"/>
      <c r="I29" s="18"/>
      <c r="J29" s="18"/>
      <c r="K29" s="3"/>
    </row>
    <row r="30" spans="1:12" ht="29.25" customHeight="1">
      <c r="B30" s="24"/>
      <c r="C30" s="24"/>
      <c r="D30" s="24"/>
    </row>
    <row r="31" spans="1:12" ht="27" customHeight="1">
      <c r="B31" s="27"/>
      <c r="C31" s="27"/>
      <c r="D31" s="27"/>
    </row>
    <row r="32" spans="1:12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52"/>
    </row>
    <row r="37" spans="2:4" ht="27" customHeight="1">
      <c r="B37" s="52"/>
      <c r="C37" s="9"/>
      <c r="D37" s="52"/>
    </row>
    <row r="38" spans="2:4" ht="27" customHeight="1">
      <c r="B38" s="11"/>
      <c r="C38" s="9"/>
      <c r="D38" s="11"/>
    </row>
  </sheetData>
  <mergeCells count="30">
    <mergeCell ref="B26:D26"/>
    <mergeCell ref="E26:G26"/>
    <mergeCell ref="E27:G27"/>
    <mergeCell ref="I23:K23"/>
    <mergeCell ref="B24:D24"/>
    <mergeCell ref="E24:G24"/>
    <mergeCell ref="I24:K24"/>
    <mergeCell ref="B25:D25"/>
    <mergeCell ref="E25:G25"/>
    <mergeCell ref="I25:K25"/>
    <mergeCell ref="B11:C11"/>
    <mergeCell ref="B15:C15"/>
    <mergeCell ref="F15:G15"/>
    <mergeCell ref="E22:G22"/>
    <mergeCell ref="B23:D23"/>
    <mergeCell ref="E23:G23"/>
    <mergeCell ref="A8:A9"/>
    <mergeCell ref="B8:D8"/>
    <mergeCell ref="E8:K8"/>
    <mergeCell ref="B9:C9"/>
    <mergeCell ref="E9:K9"/>
    <mergeCell ref="B10:C10"/>
    <mergeCell ref="G10:H10"/>
    <mergeCell ref="B1:L1"/>
    <mergeCell ref="E3:F3"/>
    <mergeCell ref="G3:I3"/>
    <mergeCell ref="E4:F4"/>
    <mergeCell ref="G4:I4"/>
    <mergeCell ref="E6:F6"/>
    <mergeCell ref="G6:I6"/>
  </mergeCells>
  <pageMargins left="1.7" right="0.2" top="0.25" bottom="0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8"/>
  <sheetViews>
    <sheetView tabSelected="1" topLeftCell="A12" zoomScale="80" zoomScaleNormal="80" workbookViewId="0">
      <selection activeCell="J22" sqref="J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59" t="s">
        <v>0</v>
      </c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8.25" customHeight="1"/>
    <row r="3" spans="1:12" ht="25.5" customHeight="1">
      <c r="B3" s="6"/>
      <c r="C3" s="6"/>
      <c r="D3" s="7"/>
      <c r="E3" s="57"/>
      <c r="F3" s="57"/>
      <c r="G3" s="60" t="s">
        <v>14</v>
      </c>
      <c r="H3" s="60"/>
      <c r="I3" s="60"/>
      <c r="J3" s="51" t="s">
        <v>40</v>
      </c>
    </row>
    <row r="4" spans="1:12" ht="44.25" customHeight="1">
      <c r="B4" s="6"/>
      <c r="C4" s="6" t="s">
        <v>2</v>
      </c>
      <c r="D4" s="7"/>
      <c r="E4" s="57" t="s">
        <v>56</v>
      </c>
      <c r="F4" s="57"/>
      <c r="G4" s="60" t="s">
        <v>15</v>
      </c>
      <c r="H4" s="60"/>
      <c r="I4" s="60"/>
      <c r="J4" s="51" t="s">
        <v>40</v>
      </c>
    </row>
    <row r="5" spans="1:12" ht="10.5" customHeight="1">
      <c r="B5" s="2"/>
    </row>
    <row r="6" spans="1:12" ht="32.25" customHeight="1">
      <c r="B6" s="2"/>
      <c r="E6" s="57" t="s">
        <v>39</v>
      </c>
      <c r="F6" s="57"/>
      <c r="G6" s="58" t="s">
        <v>18</v>
      </c>
      <c r="H6" s="58"/>
      <c r="I6" s="58"/>
      <c r="J6" s="32" t="s">
        <v>57</v>
      </c>
    </row>
    <row r="7" spans="1:12" ht="8.25" customHeight="1" thickBot="1"/>
    <row r="8" spans="1:12" ht="16.5" thickTop="1" thickBot="1">
      <c r="A8" s="69" t="s">
        <v>8</v>
      </c>
      <c r="B8" s="71" t="s">
        <v>9</v>
      </c>
      <c r="C8" s="72"/>
      <c r="D8" s="72"/>
      <c r="E8" s="73" t="s">
        <v>16</v>
      </c>
      <c r="F8" s="74"/>
      <c r="G8" s="74"/>
      <c r="H8" s="74"/>
      <c r="I8" s="74"/>
      <c r="J8" s="74"/>
      <c r="K8" s="75"/>
      <c r="L8" s="26"/>
    </row>
    <row r="9" spans="1:12" ht="16.5" thickTop="1" thickBot="1">
      <c r="A9" s="70"/>
      <c r="B9" s="76"/>
      <c r="C9" s="76"/>
      <c r="D9" s="54"/>
      <c r="E9" s="73" t="s">
        <v>3</v>
      </c>
      <c r="F9" s="74"/>
      <c r="G9" s="74"/>
      <c r="H9" s="74"/>
      <c r="I9" s="74"/>
      <c r="J9" s="74"/>
      <c r="K9" s="75"/>
      <c r="L9" s="26"/>
    </row>
    <row r="10" spans="1:12" ht="42.75" customHeight="1" thickTop="1">
      <c r="A10" s="14"/>
      <c r="B10" s="61"/>
      <c r="C10" s="62"/>
      <c r="D10" s="20"/>
      <c r="E10" s="23" t="s">
        <v>4</v>
      </c>
      <c r="F10" s="30" t="s">
        <v>12</v>
      </c>
      <c r="G10" s="63" t="s">
        <v>6</v>
      </c>
      <c r="H10" s="64"/>
      <c r="I10" s="30" t="s">
        <v>5</v>
      </c>
      <c r="J10" s="31" t="s">
        <v>13</v>
      </c>
      <c r="K10" s="30" t="s">
        <v>30</v>
      </c>
      <c r="L10" s="30" t="s">
        <v>22</v>
      </c>
    </row>
    <row r="11" spans="1:12" ht="42.75" customHeight="1">
      <c r="A11" s="14">
        <v>1</v>
      </c>
      <c r="B11" s="61" t="s">
        <v>7</v>
      </c>
      <c r="C11" s="62"/>
      <c r="D11" s="15">
        <v>1011702</v>
      </c>
      <c r="E11" s="37" t="s">
        <v>45</v>
      </c>
      <c r="F11" s="16">
        <f>D11</f>
        <v>1011702</v>
      </c>
      <c r="G11" s="38">
        <v>0.1</v>
      </c>
      <c r="H11" s="28" t="s">
        <v>58</v>
      </c>
      <c r="I11" s="15">
        <f>F11*G11/100</f>
        <v>1011.7020000000001</v>
      </c>
      <c r="J11" s="15">
        <f>D14</f>
        <v>83053</v>
      </c>
      <c r="K11" s="15">
        <f>F11-(I11+J11)</f>
        <v>927637.29799999995</v>
      </c>
      <c r="L11" s="15" t="s">
        <v>31</v>
      </c>
    </row>
    <row r="12" spans="1:12" ht="42.75" customHeight="1">
      <c r="A12" s="22">
        <v>2</v>
      </c>
      <c r="B12" s="49" t="s">
        <v>42</v>
      </c>
      <c r="C12" s="50"/>
      <c r="D12" s="19"/>
      <c r="E12" s="47" t="s">
        <v>51</v>
      </c>
      <c r="F12" s="16">
        <f>D11</f>
        <v>1011702</v>
      </c>
      <c r="G12" s="29">
        <v>7.0000000000000007E-2</v>
      </c>
      <c r="H12" s="28" t="s">
        <v>58</v>
      </c>
      <c r="I12" s="15">
        <f>F12*G12/100</f>
        <v>708.19140000000016</v>
      </c>
      <c r="J12" s="15">
        <f>D14</f>
        <v>83053</v>
      </c>
      <c r="K12" s="15">
        <f>F12-(I12+J12)</f>
        <v>927940.80859999999</v>
      </c>
      <c r="L12" s="20"/>
    </row>
    <row r="13" spans="1:12" ht="42.75" customHeight="1">
      <c r="A13" s="22">
        <v>3</v>
      </c>
      <c r="B13" s="49" t="s">
        <v>43</v>
      </c>
      <c r="C13" s="50"/>
      <c r="D13" s="19"/>
      <c r="E13" s="37" t="s">
        <v>46</v>
      </c>
      <c r="F13" s="16">
        <f>D11</f>
        <v>1011702</v>
      </c>
      <c r="G13" s="29">
        <v>0.01</v>
      </c>
      <c r="H13" s="28" t="s">
        <v>58</v>
      </c>
      <c r="I13" s="15">
        <f>F13*G13/100</f>
        <v>101.17020000000001</v>
      </c>
      <c r="J13" s="15">
        <f>D14</f>
        <v>83053</v>
      </c>
      <c r="K13" s="15">
        <f>F13-(I13+J13)</f>
        <v>928547.82979999995</v>
      </c>
      <c r="L13" s="15"/>
    </row>
    <row r="14" spans="1:12" ht="26.25" customHeight="1">
      <c r="A14" s="14">
        <v>4</v>
      </c>
      <c r="B14" s="49" t="s">
        <v>33</v>
      </c>
      <c r="C14" s="50"/>
      <c r="D14" s="19">
        <v>83053</v>
      </c>
      <c r="E14" s="46" t="s">
        <v>10</v>
      </c>
      <c r="F14" s="4" t="s">
        <v>24</v>
      </c>
      <c r="G14" s="12"/>
      <c r="H14" s="33" t="s">
        <v>25</v>
      </c>
      <c r="I14" s="34">
        <f>D15</f>
        <v>928649</v>
      </c>
      <c r="J14" s="12"/>
      <c r="K14" s="5"/>
    </row>
    <row r="15" spans="1:12" ht="33" customHeight="1">
      <c r="A15" s="14"/>
      <c r="B15" s="65" t="s">
        <v>1</v>
      </c>
      <c r="C15" s="65"/>
      <c r="D15" s="21">
        <f>D11-D14</f>
        <v>928649</v>
      </c>
      <c r="E15" s="46" t="s">
        <v>11</v>
      </c>
      <c r="F15" s="66" t="s">
        <v>29</v>
      </c>
      <c r="G15" s="66"/>
      <c r="H15" s="46" t="s">
        <v>32</v>
      </c>
      <c r="I15" s="48">
        <f>K11</f>
        <v>927637.29799999995</v>
      </c>
      <c r="J15" s="3"/>
      <c r="K15" s="4"/>
    </row>
    <row r="16" spans="1:12" ht="16.5" customHeight="1">
      <c r="A16" s="3"/>
      <c r="B16" s="45"/>
      <c r="C16" s="45"/>
      <c r="D16" s="45"/>
      <c r="E16" s="3"/>
      <c r="F16" s="46" t="s">
        <v>17</v>
      </c>
      <c r="G16" s="3"/>
      <c r="H16" s="35" t="s">
        <v>25</v>
      </c>
      <c r="I16" s="36">
        <f>I14-I15</f>
        <v>1011.7020000000484</v>
      </c>
      <c r="J16" s="3"/>
      <c r="K16" s="4"/>
    </row>
    <row r="17" spans="1:12" ht="14.25" customHeight="1">
      <c r="A17" s="3"/>
      <c r="B17" s="27"/>
      <c r="C17" s="45"/>
      <c r="D17" s="45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7" t="s">
        <v>59</v>
      </c>
      <c r="C18" s="45"/>
      <c r="D18" s="45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5"/>
      <c r="C19" s="45"/>
      <c r="D19" s="45"/>
      <c r="E19" s="3"/>
      <c r="F19" s="3"/>
      <c r="G19" s="3"/>
      <c r="H19" s="3"/>
      <c r="I19" s="3"/>
      <c r="J19" s="3"/>
      <c r="K19" s="4"/>
    </row>
    <row r="20" spans="1:12" ht="19.5" customHeight="1">
      <c r="B20" s="27"/>
      <c r="C20" s="46"/>
      <c r="D20" s="4"/>
      <c r="E20" s="4"/>
      <c r="F20" s="4"/>
      <c r="G20" s="4"/>
      <c r="H20" s="4"/>
      <c r="I20" s="4"/>
      <c r="J20" s="4"/>
      <c r="K20" s="4"/>
      <c r="L20" s="4"/>
    </row>
    <row r="21" spans="1:12" ht="19.5" customHeight="1">
      <c r="B21" s="27"/>
      <c r="C21" s="46"/>
      <c r="D21" s="4"/>
      <c r="E21" s="4"/>
      <c r="F21" s="4"/>
      <c r="G21" s="4"/>
      <c r="H21" s="4"/>
      <c r="I21" s="4"/>
      <c r="J21" s="4"/>
      <c r="K21" s="4"/>
      <c r="L21" s="4"/>
    </row>
    <row r="22" spans="1:12" ht="12.75" customHeight="1">
      <c r="B22" s="27"/>
      <c r="C22" s="55" t="s">
        <v>60</v>
      </c>
      <c r="D22" s="4"/>
      <c r="E22" s="67" t="s">
        <v>60</v>
      </c>
      <c r="F22" s="68"/>
      <c r="G22" s="68"/>
      <c r="H22" s="4"/>
      <c r="I22" s="4"/>
      <c r="J22" s="55" t="s">
        <v>60</v>
      </c>
      <c r="K22" s="4"/>
      <c r="L22" s="4"/>
    </row>
    <row r="23" spans="1:12">
      <c r="B23" s="56" t="s">
        <v>34</v>
      </c>
      <c r="C23" s="56"/>
      <c r="D23" s="56"/>
      <c r="E23" s="56" t="s">
        <v>35</v>
      </c>
      <c r="F23" s="56"/>
      <c r="G23" s="56"/>
      <c r="H23" s="4"/>
      <c r="I23" s="56" t="s">
        <v>36</v>
      </c>
      <c r="J23" s="56"/>
      <c r="K23" s="56"/>
    </row>
    <row r="24" spans="1:12" ht="14.25" customHeight="1">
      <c r="B24" s="56" t="s">
        <v>19</v>
      </c>
      <c r="C24" s="56"/>
      <c r="D24" s="56"/>
      <c r="E24" s="56" t="s">
        <v>23</v>
      </c>
      <c r="F24" s="56"/>
      <c r="G24" s="56"/>
      <c r="H24" s="4"/>
      <c r="I24" s="56" t="s">
        <v>23</v>
      </c>
      <c r="J24" s="56"/>
      <c r="K24" s="56"/>
    </row>
    <row r="25" spans="1:12" ht="14.25" customHeight="1">
      <c r="B25" s="56" t="s">
        <v>20</v>
      </c>
      <c r="C25" s="56"/>
      <c r="D25" s="56"/>
      <c r="E25" s="56" t="s">
        <v>26</v>
      </c>
      <c r="F25" s="56"/>
      <c r="G25" s="56"/>
      <c r="H25" s="3"/>
      <c r="I25" s="56" t="s">
        <v>20</v>
      </c>
      <c r="J25" s="56"/>
      <c r="K25" s="56"/>
    </row>
    <row r="26" spans="1:12" ht="14.25" customHeight="1">
      <c r="B26" s="56" t="s">
        <v>21</v>
      </c>
      <c r="C26" s="56"/>
      <c r="D26" s="56"/>
      <c r="E26" s="56" t="s">
        <v>27</v>
      </c>
      <c r="F26" s="56"/>
      <c r="G26" s="56"/>
      <c r="H26" s="3"/>
      <c r="I26" s="17"/>
      <c r="J26" s="53" t="s">
        <v>21</v>
      </c>
      <c r="K26" s="53"/>
    </row>
    <row r="27" spans="1:12" ht="14.25" customHeight="1">
      <c r="B27" s="27"/>
      <c r="C27" s="27"/>
      <c r="D27" s="24"/>
      <c r="E27" s="77" t="s">
        <v>28</v>
      </c>
      <c r="F27" s="77"/>
      <c r="G27" s="77"/>
      <c r="H27" s="18"/>
      <c r="I27" s="18"/>
      <c r="J27" s="18"/>
      <c r="K27" s="8"/>
    </row>
    <row r="28" spans="1:12" ht="15.75" customHeight="1">
      <c r="B28" s="52"/>
      <c r="C28" s="9"/>
      <c r="D28" s="24"/>
      <c r="E28" s="13"/>
      <c r="F28" s="18"/>
      <c r="G28" s="18"/>
      <c r="H28" s="18"/>
      <c r="I28" s="18"/>
      <c r="J28" s="18"/>
      <c r="K28" s="13"/>
    </row>
    <row r="29" spans="1:12" ht="13.5" customHeight="1">
      <c r="B29" s="52"/>
      <c r="C29" s="9"/>
      <c r="D29" s="52"/>
      <c r="E29" s="3"/>
      <c r="F29" s="18"/>
      <c r="G29" s="18"/>
      <c r="H29" s="18"/>
      <c r="I29" s="18"/>
      <c r="J29" s="18"/>
      <c r="K29" s="3"/>
    </row>
    <row r="30" spans="1:12" ht="29.25" customHeight="1">
      <c r="B30" s="24"/>
      <c r="C30" s="24"/>
      <c r="D30" s="24"/>
    </row>
    <row r="31" spans="1:12" ht="27" customHeight="1">
      <c r="B31" s="27"/>
      <c r="C31" s="27"/>
      <c r="D31" s="27"/>
    </row>
    <row r="32" spans="1:12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52"/>
    </row>
    <row r="37" spans="2:4" ht="27" customHeight="1">
      <c r="B37" s="52"/>
      <c r="C37" s="9"/>
      <c r="D37" s="52"/>
    </row>
    <row r="38" spans="2:4" ht="27" customHeight="1">
      <c r="B38" s="11"/>
      <c r="C38" s="9"/>
      <c r="D38" s="11"/>
    </row>
  </sheetData>
  <mergeCells count="30">
    <mergeCell ref="B26:D26"/>
    <mergeCell ref="E26:G26"/>
    <mergeCell ref="E27:G27"/>
    <mergeCell ref="I23:K23"/>
    <mergeCell ref="B24:D24"/>
    <mergeCell ref="E24:G24"/>
    <mergeCell ref="I24:K24"/>
    <mergeCell ref="B25:D25"/>
    <mergeCell ref="E25:G25"/>
    <mergeCell ref="I25:K25"/>
    <mergeCell ref="B11:C11"/>
    <mergeCell ref="B15:C15"/>
    <mergeCell ref="F15:G15"/>
    <mergeCell ref="E22:G22"/>
    <mergeCell ref="B23:D23"/>
    <mergeCell ref="E23:G23"/>
    <mergeCell ref="A8:A9"/>
    <mergeCell ref="B8:D8"/>
    <mergeCell ref="E8:K8"/>
    <mergeCell ref="B9:C9"/>
    <mergeCell ref="E9:K9"/>
    <mergeCell ref="B10:C10"/>
    <mergeCell ref="G10:H10"/>
    <mergeCell ref="B1:L1"/>
    <mergeCell ref="E3:F3"/>
    <mergeCell ref="G3:I3"/>
    <mergeCell ref="E4:F4"/>
    <mergeCell ref="G4:I4"/>
    <mergeCell ref="E6:F6"/>
    <mergeCell ref="G6:I6"/>
  </mergeCells>
  <pageMargins left="1.7" right="0.2" top="0.25" bottom="0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01</vt:lpstr>
      <vt:lpstr>02</vt:lpstr>
      <vt:lpstr>03</vt:lpstr>
      <vt:lpstr>04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2016-06-04T11:17:57Z</dcterms:modified>
</cp:coreProperties>
</file>