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filterPrivacy="1"/>
  <bookViews>
    <workbookView xWindow="0" yWindow="0" windowWidth="11940" windowHeight="4635" tabRatio="757" activeTab="5"/>
  </bookViews>
  <sheets>
    <sheet name="Tech.Compliance Matrix" sheetId="1" r:id="rId1"/>
    <sheet name="Project Reference" sheetId="8" r:id="rId2"/>
    <sheet name="QA" sheetId="9" r:id="rId3"/>
    <sheet name="Ref Sheet Package A" sheetId="4" r:id="rId4"/>
    <sheet name="Ref Sheet Package B" sheetId="5" r:id="rId5"/>
    <sheet name="Ref Sheet Package C" sheetId="6" r:id="rId6"/>
    <sheet name="Ref Values &amp; Status" sheetId="7" r:id="rId7"/>
  </sheets>
  <definedNames>
    <definedName name="_Toc458675904" localSheetId="0">'Tech.Compliance Matrix'!$B$32</definedName>
    <definedName name="_Toc468804666" localSheetId="0">'Tech.Compliance Matrix'!$B$95</definedName>
    <definedName name="_xlnm.Print_Area" localSheetId="3">'Ref Sheet Package A'!$A$1:$P$36</definedName>
    <definedName name="_xlnm.Print_Titles" localSheetId="3">'Ref Sheet Package A'!$1:$8</definedName>
    <definedName name="_xlnm.Print_Titles" localSheetId="4">'Ref Sheet Package B'!$1:$8</definedName>
    <definedName name="_xlnm.Print_Titles" localSheetId="5">'Ref Sheet Package C'!$1:$8</definedName>
    <definedName name="ref_city" localSheetId="1">'Project Reference'!$B$6</definedName>
    <definedName name="ref_comm_year" localSheetId="1">'Project Reference'!$B$13</definedName>
    <definedName name="ref_company" localSheetId="1">'Project Reference'!$B$4</definedName>
    <definedName name="ref_compl_year" localSheetId="1">'Project Reference'!$B$14</definedName>
    <definedName name="ref_contact_employer" localSheetId="1">'Project Reference'!$B$8</definedName>
    <definedName name="ref_employer" localSheetId="1">'Project Reference'!$B$7</definedName>
    <definedName name="ref_participation" localSheetId="1">'Project Reference'!$B$28</definedName>
    <definedName name="ref_project" localSheetId="1">'Project Reference'!$B$5</definedName>
    <definedName name="ref_role_cons_memb" localSheetId="1">'Project Reference'!$B$20</definedName>
    <definedName name="ref_role_joint_partn" localSheetId="1">'Project Reference'!$B$19</definedName>
    <definedName name="ref_role_prime_subs" localSheetId="1">'Project Reference'!$B$18</definedName>
    <definedName name="ref_role_sub_prime" localSheetId="1">'Project Reference'!$B$21</definedName>
    <definedName name="ref_status_compl" localSheetId="1">'Project Reference'!$B$9</definedName>
    <definedName name="ref_status_pending" localSheetId="1">'Project Reference'!$B$10</definedName>
    <definedName name="ref_value" localSheetId="1">'Project Reference'!$B$16</definedName>
    <definedName name="ThrsHld_A">#REF!</definedName>
    <definedName name="ThrsHld_C">#REF!</definedName>
    <definedName name="ThrsHld_D">#REF!</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6" l="1"/>
  <c r="F3" i="5"/>
  <c r="C21" i="7" l="1"/>
  <c r="A22" i="7" s="1"/>
  <c r="A21" i="7"/>
  <c r="C12" i="7"/>
  <c r="A12" i="7"/>
  <c r="C4" i="7"/>
  <c r="A5" i="7" s="1"/>
  <c r="A4" i="7"/>
  <c r="A10" i="6"/>
  <c r="A11" i="6" s="1"/>
  <c r="A12" i="6" s="1"/>
  <c r="A13" i="6" s="1"/>
  <c r="A14" i="6" s="1"/>
  <c r="A15" i="6" s="1"/>
  <c r="A16" i="6" s="1"/>
  <c r="A17" i="6" s="1"/>
  <c r="A18" i="6" s="1"/>
  <c r="A19" i="6" s="1"/>
  <c r="A20" i="6" s="1"/>
  <c r="A21" i="6" s="1"/>
  <c r="A22" i="6" s="1"/>
  <c r="A23" i="6" s="1"/>
  <c r="A24" i="6" s="1"/>
  <c r="A25" i="6" s="1"/>
  <c r="A26" i="6" s="1"/>
  <c r="A27" i="6" s="1"/>
  <c r="A28" i="6" s="1"/>
  <c r="A10" i="5"/>
  <c r="A10" i="4"/>
  <c r="A11" i="4" s="1"/>
  <c r="A12" i="4" s="1"/>
  <c r="A13" i="4" s="1"/>
  <c r="A14" i="4" s="1"/>
  <c r="A15" i="4" s="1"/>
  <c r="A16" i="4" s="1"/>
  <c r="A17" i="4" s="1"/>
  <c r="A18" i="4" s="1"/>
  <c r="A19" i="4" s="1"/>
  <c r="A20" i="4" s="1"/>
  <c r="A21" i="4" s="1"/>
  <c r="A22" i="4" s="1"/>
  <c r="A23" i="4" s="1"/>
  <c r="A24" i="4" s="1"/>
  <c r="A25" i="4" s="1"/>
  <c r="A26" i="4" s="1"/>
  <c r="A27" i="4" s="1"/>
  <c r="A28" i="4" s="1"/>
  <c r="C5" i="7" l="1"/>
  <c r="A6" i="7" s="1"/>
  <c r="A15" i="7"/>
  <c r="A14" i="7"/>
  <c r="A11" i="5"/>
  <c r="C6" i="7"/>
  <c r="A7" i="7" s="1"/>
  <c r="A13" i="7"/>
  <c r="C22" i="7"/>
  <c r="C23" i="7" l="1"/>
  <c r="A24" i="7" s="1"/>
  <c r="A23" i="7"/>
  <c r="A12" i="5"/>
  <c r="A13" i="5" l="1"/>
  <c r="A14" i="5" l="1"/>
  <c r="A15" i="5" l="1"/>
  <c r="A16" i="5" l="1"/>
  <c r="A17" i="5" l="1"/>
  <c r="A18" i="5" l="1"/>
  <c r="A19" i="5" l="1"/>
  <c r="A20" i="5" l="1"/>
  <c r="A21" i="5" l="1"/>
  <c r="A22" i="5" l="1"/>
  <c r="A23" i="5" l="1"/>
  <c r="A24" i="5" l="1"/>
  <c r="A25" i="5" l="1"/>
  <c r="A26" i="5" l="1"/>
  <c r="A27" i="5" l="1"/>
  <c r="A28" i="5" l="1"/>
</calcChain>
</file>

<file path=xl/sharedStrings.xml><?xml version="1.0" encoding="utf-8"?>
<sst xmlns="http://schemas.openxmlformats.org/spreadsheetml/2006/main" count="284" uniqueCount="218">
  <si>
    <t xml:space="preserve">Compliance Codes  </t>
  </si>
  <si>
    <t>Status Codes</t>
  </si>
  <si>
    <t>FC - Fully Compliant  
PC - Partially Compliant  
NC - Not Compliant  
N/A - Not Applicable</t>
  </si>
  <si>
    <t>ID</t>
  </si>
  <si>
    <t>Compliant</t>
  </si>
  <si>
    <t>Status of Feature</t>
  </si>
  <si>
    <t>References</t>
  </si>
  <si>
    <t>Comment Vendor</t>
  </si>
  <si>
    <t>row no.</t>
  </si>
  <si>
    <t>Description</t>
  </si>
  <si>
    <t>to Vendor's Document</t>
  </si>
  <si>
    <t xml:space="preserve">if partially compliant </t>
  </si>
  <si>
    <t>2.1 Overview of the Scope of Work for the ITS Systems</t>
  </si>
  <si>
    <t>PQ Requirements</t>
  </si>
  <si>
    <t>AFC L4 CCH: 
Detailed engineering design, supply, installation, testing &amp; commissioning AFC system L4 (CCH) and all Interfaces to all related systems</t>
  </si>
  <si>
    <t>AFC L0 (Medium):
Mobile ticketing incl. application, Smart Cards procurement</t>
  </si>
  <si>
    <t>RTPI Displays:
Detailed engineering design, supply, installation, testing &amp; commissioning of Station Displays, Bus Infotainments management</t>
  </si>
  <si>
    <t>CCTV Surveillance:
Detailed engineering design, supply, installation, testing &amp; commissioning of Security Surveillance System for BRT Stations.</t>
  </si>
  <si>
    <t>ITS Coordination:
Co-ordinate with Infrastructure Concessionaire for installation of pipes / cables.</t>
  </si>
  <si>
    <t>2.3 Desired Features and Goals of the Ultimate Systems</t>
  </si>
  <si>
    <t xml:space="preserve">AVM Back office
Detailed engineering design, supply, installation, testing &amp; commissioning of AVM system, Planning system and Interfaces to all related systems </t>
  </si>
  <si>
    <t>RTPI management System:
Detailed engineering design, supply, installation, testing &amp; commissioning of RTPI management.</t>
  </si>
  <si>
    <t>CCTV management:
Detailed engineering design, supply, installation, testing &amp; commissioning of CCTV management.</t>
  </si>
  <si>
    <t>ITS Training:
Design, supply, installation, testing &amp; commissioning of training centre. And Training of SMTA staff for operation of all IITS systems.</t>
  </si>
  <si>
    <t xml:space="preserve">AFC Level 1: Inspection/Validation
a. Station Gates (e.g. Turnstile, Wide Gates)
The gate shall be reversible, equipped for and capable of bi-directional operation.
The fare-gate shall process passengers from both directions after validating their entry using the fare media.
Each fare gate needs to be equipped with validator(s)/Reader(s) for each type of media to be used.
The fare-gate shall process at least 30 commuters per minute.
If for any reason the fare media cannot be read automatically using the readers on the fare gate, there shall be an arrangement to manually open the fare gate.
The gate should be capable of allowing free passage (drop arm) in case of emergency
</t>
  </si>
  <si>
    <t>AVM Bus System
Detailed engineering design, supply, installation, testing &amp; commissioning of ITS equipment (incl. OBU) for buses and Dispatchers Depots Work stations.</t>
  </si>
  <si>
    <t xml:space="preserve">AFC Level 1: Inspection/Validation
b. Handheld Validation and Inspection Machine (H-VIM)
The H-VIM is to be used as Validation machine as well as inspection machine by mobile conductors/Inspectors, based on Agent/Staff rights.
The H-VIM will be used in the future for the Feeder Buses as Validation machine. The Feeder Bus operator will be responsible for upload/download the data.
</t>
  </si>
  <si>
    <t xml:space="preserve">AFC Level 1: Inspection/Validation
c. On-board Validators or Check-in Terminal (CIT) for Future Feeder Buses (Option)
CIT are installed at the entrances of Feeder Bus to validate mobile Ticketing and electronic cards while entering the Bus.
The CIT should have an integrated customer display for contact less check in using mobile device tickets and RFID technology CSC/CST.
</t>
  </si>
  <si>
    <t>2.3.3. AFC Level 1: Ticket Sale/reload
b. The automatic vending machine subsystem is made up of Ticket Vending Machine (TVM).
This subsystem includes the following functions:
• Invalidation of CSC/CST media.
• Contract remote loading on CSC/CST media.
• Reloading of contracts on CSC/CST media.
• Reading of CSC/CST media.
• Delivery of anonymous CSC/CST media.
• Sale of contracts on CSC/CST media.
• The TVM is connected to the Central System with Ethernet LAN and/or UMTS network.</t>
  </si>
  <si>
    <t>2.3.3. AFC Level 1: Ticket Sale/reload
c. The Ticket Offices Machine (TOM) is used as sale Agency.
This sale agency subsystem includes the following functions:
• Delivery of Personalized Cards (CSC media).
• Delivery of anonymous CSC/CST media.
• Sale of contracts on CSC/CST media.
• Reloading of contracts on CSC/CST media.
• Reading of CSC/CST media.
• Invalidation of CSC/CST media.
• Contract remote loading on CSC/CST media.
• Delivery of Agent (Staff) cards (CSC media).
• Printing of sponsor background (if required) and customer data.
• After sale functions.
• The TOM is connected to the Central System with Ethernet LAN and/or UMTS network</t>
  </si>
  <si>
    <t>2.3.3. AFC Level 1: Ticket Sale/reload
e. The Department requires a service to add value to the E-Card or renew products by Internet. The contractor of AFC will define, create, implement and run an internet service (mobile WAP and www support) to allow reload and renew based on E-Cards ID.
Appreciate mode of payment should be included as there are:
• credit card
• PayPal
• mobile phone provider
All successful reload / renew transaction will be transmitted to AFC administration immediately. AFC administration will distribute all online transaction cyclically (e.g. every 15 minutes to all activating devices (TOM, TVM, TUM, Gate).</t>
  </si>
  <si>
    <t>1.4. PQ Purpose</t>
  </si>
  <si>
    <t>AL - Already Live
UD - Under Development
PD - Project specific
NA - Not Available</t>
  </si>
  <si>
    <t>Package A:
a) Automatic Fare Collection (AFC) System
b) Fleet Management / Automatic Vehicle Location System (AVL)
c) Real Time Passenger Information (RTPI)
d) Business Intelligence &amp; Analysis Software
e) Bus Depot Management System</t>
  </si>
  <si>
    <t>Package B:
f) Operation Control Centre (OCC)
g) Communication Network / Digital Transmission System
h) Security &amp; Surveillance System</t>
  </si>
  <si>
    <t>Package C:
i) Energy Management System
j) Bus Docking System</t>
  </si>
  <si>
    <t>GoS Requirement</t>
  </si>
  <si>
    <t>OCC:
Detailed engineering design, supply, installation, testing &amp; commissioning of dispatchers workstations in OCC and Videowall</t>
  </si>
  <si>
    <t>Network Infrastructure:
Detailed engineering design, supply, installation, testing &amp; commissioning of Communication System comprising of Fiber Optic Cable (FOC), pipes and ducts between all the Bus Stations and OCC, Radio Network (e.g UMTS) for Buses and all AFC Devices.</t>
  </si>
  <si>
    <t>ITS Bus:
Co-ordinate with Bus Operator for installation of On Board Unit (OBU) and Global Positioning System (GPS) in buses. System shall also have provision for expansion if new buses are added for BRT lines.</t>
  </si>
  <si>
    <t>The AFC should be structured into five levels</t>
  </si>
  <si>
    <t>2.3.1. Automated Fare Collection and Fare Policy:
The required automated fare collection system:
• is based on 5 Levels-based architecture incl. CCH level
• uses contactless travel media and mobile Ticketing/NFC/BLE
• is based on cards issued by the transport Authority
• is capable of mitigating counterfeiting
• manage multiple fare structures (distance, time based Fare, etc.)
• enables Top-up value added services and supports Internet selling
• makes it possible to introduce a fare cap
• is based on automatic entry and exit gates at stations, stationary and handhelds Vending machines, Office machines, inspection and validation machines and operate them to a high standard.
• ensures effective revenue protection</t>
  </si>
  <si>
    <t>2.3.2. AFC Level 0:
The system should manage different types of media:
a. Contactless smart ticket (CST) - Paper Ticket ISO 14443 Type A, B (with memory at least 1K) (Option)</t>
  </si>
  <si>
    <t>b. Contactless smart Card (CSC) - Plastic Card ISO 14443 Type A, B (with memory at least 4K)</t>
  </si>
  <si>
    <t>c. Mobile Application (based on NFC and/or BLE)</t>
  </si>
  <si>
    <t>2.3.3. AFC Level 1: Ticket Sale/reload
d. Top Up Machine The TUM is used to reload tickets very fast and in an easy way.
This following functions should be included in the TUM:
• Invalidation of CSC/CST media.
• Reading of CSC/CST media.
• Reloading of CSC/CST media with the inserted amount (Banknote).
• Contract remote loading on CSC/CST media.
The TUM is accepting only Bank notes (cash) and reload the full amount to the CSC/CST without giving any change back. The TUM is connected to the Central System with Ethernet LAN and/or UMTS network</t>
  </si>
  <si>
    <t>a. Multi-client capability
The system must be set up for at least 20 clients (e.g. further BRT operators, Feeder Bus operators). It must be possible to add further clients at a later stage.</t>
  </si>
  <si>
    <t xml:space="preserve">b. Data Management
It should be possible to organize and monitor data feeds to the level 1 devices from and within the administration system. </t>
  </si>
  <si>
    <t>c. Tariff Management
The tariff data (e.g. layout, prices) of other transport modes should be imported via the Central Clearing House (level 4) pre-processed (if necessary) and distributed to all level 1 components of the AFC system, automatically.</t>
  </si>
  <si>
    <t>d. Accounting
The financial accounting process should be able to provide separate figures for the different forms of payment (e.g. cash, electronic payments (e.g pay with CSC from existing T-purse balance at TVM and TOM), virtual payments (e.g credit card)).</t>
  </si>
  <si>
    <t>e. Reminder and Debt Collection System 
Each client of the AFC should be responsible for payment reminders and debt collection</t>
  </si>
  <si>
    <t>f.Reports and Statistics
The reporting functionalities should allow reports customized by each client with its client's data</t>
  </si>
  <si>
    <t>g. Support Functions
Data export to external systems should take place via a separate relational database providing a SQL interface. This should allow at corporation level for visibility for all data.
System Support:
Layouts of Text Templates
User Administration
Management of Blacklist
Management of Personnel List</t>
  </si>
  <si>
    <t>h. Back up and Archiving
The Contractor should supply the System with sufficient resources (e.g. hard disk, tapes) for performing disk-to-disk backup on a daily basis. The online database backup should be done within one hour.</t>
  </si>
  <si>
    <t xml:space="preserve">h. Disaster (standby) System
As a minimum the following functionalities must be included:
► disaster server in warm standby
► data synchronization every hour
► manually switch to realize failover
► all connections will be re-routed automatically and are available without rebooting affected devices 
All servers must synchronize their clocks cyclically.  </t>
  </si>
  <si>
    <t>i. Test and Training centre
The Contractor must supply a test station at Department for the testing of system components functions, especially the central system functionalities. 
It must be possible to operate the components of the ITS Test area in the production system.</t>
  </si>
  <si>
    <t>2.3.6. AFC Level 4: Central Clearing House (CCH)
The CCH must support the following main functions:
► CCH interfaces
► Transaction Management
► Card Tracking Management
► White-List / Black-List Management
► Media Stock Management
► Parameter Management
► Product Management
► End of day Management
► Report Management
► Security Management
► Equipment Management
► Backup and Archival
► Network Management
► Clock Synchronization 
► Bank Top-up
► Clearing and Settlement
► Operator / Service Provider Management
► Tariff
► Patron Management
► Customer Care
► Marketing</t>
  </si>
  <si>
    <t>a. Card Management
The CCH should contain the master database of all cards available in the system. Each individual card should have a unique identity and be tracked from its initialization till its termination whereby it is deactivated in the database.</t>
  </si>
  <si>
    <t>b. Smart Card Personalisation Centre
The smart card personalisation centres shall be used to personalise CSC using the AFC system application.
Smart Cards shall be issued using the Smart Card Personalization Work-station setup (if required).</t>
  </si>
  <si>
    <t>c. Supervision electronic card stock 
The CCH should be equipped with a stock management utility which helps the CCH Operator to track smart Cards/tickets stock movements in the system from the point where a CST/CSC is purchased, prior to the initialization to its issue to patrons.</t>
  </si>
  <si>
    <t xml:space="preserve">d. Key Management System (KMS)
The CCH should provide a Key management system (KMS) which is responsible for the generation, maintenance and secured storage of all cryptographic keys, system key materials and security variables. </t>
  </si>
  <si>
    <t>e. Initialization electronic cards
the AFC contractor should provide three Card Printers including Initialization and Personalization Unit additionally to the one to be integrated in the Development and Training Centre, which can be used to produce CSC and Drivers/Staff ID cards.</t>
  </si>
  <si>
    <t>f. Management of Tariff
The CCH should be equipped to manage all interoperable products, the corresponding parameters and allocation of Product IDs among product owners.
For internal use, a Staff/Employee Pass and a Test Pass (with production key) should be available.</t>
  </si>
  <si>
    <t>g. Management Layout
A suitable graphic editor should be provided for the design and processing of the layouts of the printed receipts or electronic card layouts.</t>
  </si>
  <si>
    <t>h. Management Revenue
Supervision Collection Revenue: CCH should become the central node for all incoming revenue. A detailed reporting system regarding revenue from the different sources should be delivered, as there are:
   ► AFMC systems (PT operators)
   ► CCH’s own internet portal
   ► Re-sellers or similar
Supervision Collection Transactions
Supervision Performance Criteria
Calculation Split of Revenue</t>
  </si>
  <si>
    <t>j. Customer Care
The Customer Contact Center should manage the flow of information into and out of this unit so that:
► The most up to date service information of the whole PT systems is available to customers e.g. by web access
► Individual complaints can be investigated and resolved
► Customer contact trends can be identified and acted upon</t>
  </si>
  <si>
    <t>k. Customer Database
Data entered into the customer database should immediately be made available for all other transport modes and partners in Automatic Fare Management Center (AFMC) via CCH.</t>
  </si>
  <si>
    <t>l. Mobile Ticketing Service
The Contractor must design, develop, coordinate, integrate and operate the Mobile Ticketing. Detailed concept and study should be delivered by the Contractor during the System Design Phase.</t>
  </si>
  <si>
    <t>m. Customer care Web Portal
The AFC Contractor should define, create, implement and run an internet service to allow reload of ‘T Purse’ or renew ‘Time Range’ based on CSC’s ID only, which also should be available in a user friendly way on smart phones.
Appropriate mode of payment should be included as there are:
► Credit card
► PayPal
► Mobile phone provider (which are available in the market)</t>
  </si>
  <si>
    <t>n. Back up and Archiving
The Contractor should supply the CCH with sufficient resources (e.g. hard disk, tapes) for performing disk-to-disk backup on a daily basis. The online database backup should be done within one hour.
It should always be possible to restore archived data by specifying a time period and data type e.g. run further analysis</t>
  </si>
  <si>
    <t>o. Disaster (standby) System
At least following functionalities must be included:
► disaster server in warm standby
► data synchronization every hour
► manual switch to overcome the failure 
► all connections will be re-routed automatically and are to be available without re-booting affected devices (e.g. AFC, internet services, bank interface)
All servers must synchronize their clocks cyclically.</t>
  </si>
  <si>
    <t>p. Reports and Statistics
The reporting functionalities must allow reports customization by selecting the data captured in the sales system (e.g. Public Transport Operator, point of sale, sales transactions, customers) according to a variety of criteria (e.g. date, type of ticket, type of customer, point of sale), to sort it, to export it into files and to print it out in form of lists and diagrams.</t>
  </si>
  <si>
    <t xml:space="preserve">q. System Support
Data export to external systems should take place via a separate relational database providing a SQL interface. This should allow at corporation level for visibility for all data. </t>
  </si>
  <si>
    <t>s. Equipment Management
The Equipment management at the CCH should allow the CCH operator to define new equipment type and new owners for the system. The CCH should manage and initialize all equipment IDs and associated SAMs for BRT and other public transport equipment.</t>
  </si>
  <si>
    <t xml:space="preserve">t. Test and Training centre
Hardware and Software for testing of equipment and system components, is included in the scope of delivery: 
1. Test system Standard-Server for testing new software before installation in the Production System.
2. Static ITS Test area </t>
  </si>
  <si>
    <t>Package B:</t>
  </si>
  <si>
    <t>Package C:</t>
  </si>
  <si>
    <t>Project Reference Sheet -Summary</t>
  </si>
  <si>
    <t>No.</t>
  </si>
  <si>
    <t>System Deliverable or Service Provided</t>
  </si>
  <si>
    <t>Short Description of Objectives</t>
  </si>
  <si>
    <t>Period</t>
  </si>
  <si>
    <t>Status (pls refer to status sheet)</t>
  </si>
  <si>
    <t>Fleet Size</t>
  </si>
  <si>
    <t>Client / Project Location  / Country</t>
  </si>
  <si>
    <t>Level 4 Systems</t>
  </si>
  <si>
    <t>L3 Sytems and Other deliverables</t>
  </si>
  <si>
    <t>AFC L4 CCH + L4 to L3 Interfaces</t>
  </si>
  <si>
    <t>AVM L4 + L4 to L3 Interfaces</t>
  </si>
  <si>
    <t>RTPI L4 + L4 to L3 Interfaces</t>
  </si>
  <si>
    <t>BI / Reporting + Interfaces</t>
  </si>
  <si>
    <t>Operation of Systems</t>
  </si>
  <si>
    <t>AFC - L3-L0</t>
  </si>
  <si>
    <t>AVM L3-L0</t>
  </si>
  <si>
    <t>RTPI L3-L1</t>
  </si>
  <si>
    <t>Depot Management</t>
  </si>
  <si>
    <t>YYYY-YYYY</t>
  </si>
  <si>
    <t>A</t>
  </si>
  <si>
    <t>C</t>
  </si>
  <si>
    <t>Requirements:</t>
  </si>
  <si>
    <t>- Each Deliverable Once performed</t>
  </si>
  <si>
    <t>E</t>
  </si>
  <si>
    <t>D</t>
  </si>
  <si>
    <t>- RTPI: Sites: D, &gt;10 projects</t>
  </si>
  <si>
    <t>- BI min once Fleet Size: C, Minimum 2 projects</t>
  </si>
  <si>
    <t>B</t>
  </si>
  <si>
    <t>- Integrated (interfaced Systems in one delivery) projects will be counted per part (e.g. AVM+AFC+RTPI), with a bonus of 25%</t>
  </si>
  <si>
    <t>Status</t>
  </si>
  <si>
    <t>Level 4</t>
  </si>
  <si>
    <t>L3 &amp; Others</t>
  </si>
  <si>
    <t>Visualization Wall Systems &amp; Interfaces</t>
  </si>
  <si>
    <t>IT Network, Security and Data Centre</t>
  </si>
  <si>
    <t>CCTV L3-L1</t>
  </si>
  <si>
    <t>IT Network &amp; Security</t>
  </si>
  <si>
    <t>OCC Works</t>
  </si>
  <si>
    <t>Network / IT</t>
  </si>
  <si>
    <t>Bus Docking Systems</t>
  </si>
  <si>
    <t>Energy Management</t>
  </si>
  <si>
    <t>Completed</t>
  </si>
  <si>
    <t>to</t>
  </si>
  <si>
    <t>=</t>
  </si>
  <si>
    <t>N/A</t>
  </si>
  <si>
    <t>Riderhsip per day</t>
  </si>
  <si>
    <t>Stations/Sites Equipped</t>
  </si>
  <si>
    <t>Contractor has finalized the work (contract ended)</t>
  </si>
  <si>
    <t>In Operation</t>
  </si>
  <si>
    <t>Contractor operates the system, contract is ongoing</t>
  </si>
  <si>
    <t>Maintenance</t>
  </si>
  <si>
    <t>System implementation completed. Operation by client ongoing</t>
  </si>
  <si>
    <t>Expansion</t>
  </si>
  <si>
    <t>First Contract Scope completed, System expansion ongoing</t>
  </si>
  <si>
    <t>Ref.-No.</t>
  </si>
  <si>
    <t>- AFC L4+L3 min once with Ridership C, Total minium 5 Projects</t>
  </si>
  <si>
    <t>- AVM; min L4+L3 once,  Fleet C &gt; 5 projects</t>
  </si>
  <si>
    <t>- Min 2x Operations</t>
  </si>
  <si>
    <t xml:space="preserve">2.3.7.2. AVM and Real Time Passenger Information System
The AVM system follows a “levelled” architecture, similar to the AFC system mentioned above:
► Level 0: Basic Equipment including all pre-installed equipment in the vehicles and further devices to be controlled and interfaced by the AVM on-board unit controller.
</t>
  </si>
  <si>
    <t>2.3.7.2. AVM and Real Time Passenger Information System
► Level 1: AVM on-board unit including all additional parts required and all functionalities to control Level 0. The onboard unit will be the communication tool of the driver with the Central Dispatching and provide all necessary real-time information and services to ensure service continuity, quality and safety</t>
  </si>
  <si>
    <t xml:space="preserve">2.3.7.2. AVM and Real Time Passenger Information System
► Level 2: Communication between AVM on-board unit and OCC, communication between RTPI server and RTPI displays, communication between all central units (AVM server, RTPI server, workstations), communication via interfaces (e.g. AFC). Communication between central units (AVM server, RTPI server) and client units (Vehicles AVM on-board unit, RTPI displays) is based on GSM/GPRS/UMTS/LTE, WLAN and optical fibre LAN communication.
</t>
  </si>
  <si>
    <t xml:space="preserve">2.3.7.2. AVM and Real Time Passenger Information System
► Level 4: Hard-, Software and services to realize the centralized operational control in the Operation Control Center (OCC). This includes, professional workstations for L4 data management, dispatching and passenger information. As well extensive data management applications, import and export interfaces, real-time interfaces with multiple L3 systems and other Level 4 systems, a real-time data platform to perform the unified passenger information and overall intermodal and inter BRT-service operational alignment, as well as a significant statistics back-office.
</t>
  </si>
  <si>
    <t xml:space="preserve">2.3.7.2. AVM and Real Time Passenger Information System
► Level 3: Back-office hardware and software to manage Level 0-2 devices and services. As in future different L3 can be integrated from multiple vendors, open interfaced with Level 4 need to be provided to ensure unification of services. This includes professional, workstations for L3 data management, dispatching and passenger information.
</t>
  </si>
  <si>
    <t>2.3.7.2. AVM and Real Time Passenger Information System
► As communication medium between the Vehicles and the central side, the vehicles and the depot (depot management) and the vehicle and the stations (passenger information) standard radio network such as WLAN, 3/4G should be used, alternative options can be evaluated. The contractor needs to build up the communication network in coordination with the GOS IT Network provider and needs to follow latest international standards in regard of data security, performance and reliability.</t>
  </si>
  <si>
    <t>2.3.7.2. AVM and Real Time Passenger Information System
► The RTPI system needs to include follow common standards from other installations worldwide and use suitable displays and other technologies to inform the passengers, automatically and manually from the central system. It should use audio and visual announcements. As an option a web-based service needs to be provided to publish real-time arrival &amp; departure information externally.</t>
  </si>
  <si>
    <t>2.3.8. Business Intelligence and Analysis System (BIAS)
As part of the assignment, the Contractors are to undertake, but not limited to, following activities related to Business Intelligence and Analysis Software development:
a. Analysis of BRTS Business processes for data gathering
b. Identification and selection of key data elements
c. Identification of key Data Sources
d. Identification and selection of Machine Data Sources to be recorded by BIAS
e. Identification and selection of Enterprise Data sources to be recorded by BIAS
f. Identification and selection of Transactions to be recorded by BIAS
g. Development of interfaces with other elements of IITS for data gathering 
h. Design of Analysis Reports
i. Design of Visualization tools and graphical reports
j. Selection of state of the art BIA algorithms according to the specific need of lITS
k. The overall design of the BIA software.
l. Hardware procurement and installation at OCC for BIAS.
m. Deployment of BIAS at OCC.</t>
  </si>
  <si>
    <t>2.3.9. Bus Depot Management System
As part of the assignment, the Contractors are to undertake, but not limited to, following activities related to Bus Depot Management System:
a. Develop an efficient parking management system with occupancy sensors, indication boards, and parking space &amp; route allocation algorithms. The parking management system should be able to handle one bus leaving and entering the depot every minute or even less.
b. Develop Refueling Management system: To manage the refueling of a fleet of about 200 buses. Develop refueling schedules under normal and exigency situations. Occupancy management of refueling stations. Communication of refueling instructions to drivers.
c. Develop a Maintenance Management System which will generate routine maintenance schedules, lube and filter change schedules, manage the maintenance resources (maintenance bays, human resources). Record and report breakdown instances. 
d. Develop Inventory Management System: Manage inventory of fuel and other consumables. Manage spare parts inventory.
e. Functional and performance testing of all of the above modules.
f. Interfacing of Bus Depot Management System with OCC and BIAS for reporting and analysis.
g. Establishing driver training center</t>
  </si>
  <si>
    <t>2.3.11. Security &amp; Surveillance System
As part of the assignment, the Contractors are to undertake, but not limited to, following activities related to Safety, Security &amp; Surveillance System development:
a. Supply and installation of surveillance cameras at
1. Each of the stations
2. Bus Depot
3. OCC
b. Integration of Cameras with OCC for centralized monitoring
c. Recommend design criteria for safety and security at stations, bus depot and OCC.
d. Deploy communication and interface linkages with other security agencies
e. Develop safety plan and procure and deploy firefighting and emergency coping equipment at stations, OCC and Bus Depot
f. Recommend safety and security equipment and measures for buses
g. Deploy safety and security equipment for buses
h. Develop plans and SOPs for safety and security
i. Deploy wireless communication equipment for local voice communication at stations.
j. Installation of Electronic Screening Gates at each station</t>
  </si>
  <si>
    <t>2.3.12. Communication System/ Network
As part of the assignment, the Contractors are to undertake, but not limited to, following activities related to Communication Network / Digital Transmission System development:
a. Providing an overall plan and working of the communication network / digital transmission system to be developed identifying the system to be implemented and its major components.
b. Details with drawings/network diagrams showing the network architecture.
c. Providing specifications and selection of the core switching elements for the backbone network.
d. Providing specifications and selection of the switching elements for the 
1. OCC LAN
2. Bus Station LAN
3. Bus Depot LAN.
e. Providing specifications and selection of the mobile Bus network link devices.
f. Procurement and installation of all the network devices mentioned at c, d and e above.</t>
  </si>
  <si>
    <t>2.3.12. Communication System/ Network
g. Providing detailed network layout for each component including the physical network deployment diagram and logical network design diagrams for each section of the network as described in Introduction part of this document. 
h. Procurement and laying of the backbone fiber cable for the length of the BRTS corridor and from Corridor to OCC and Bus Depot.
i. Deployment installation and testing of all the networking devices for each component of the communication network.
j. Deployment of network cabling infrastructure to link all elements of IITS at each station.
k. Deployment of network cabling infrastructure to link all elements of IITS at OCC.
l. Deployment of network cabling infrastructure to link all elements of IITS at Bus Depot.
m. Functional and performance testing of each component and of the complete network for satisfactory performance as per parameters laid out in RFP document.
n. Devising and implementing network security plan
o. Identifying the limitations of the system.
p. Providing operation and maintenance manuals for the complete network.
q. Devising and implementing network security</t>
  </si>
  <si>
    <t>2.3.14. Bus Docking System
As part of the assignment, the contractors are to undertake, but not limited to, following activities related to bus docking system development:
a. Providing an overall plan and working of the system to be developed identifying the system to be implemented and its major components.
b. Details with drawings/computer graphics visualizations showing the modifications, attachments and additions done to the bus, station, platform doors and, if applicable, the road.
c. Identifying any changes that need to be made catering to specific stations.
d. Determining and suggesting the most efficient number and structure of bus doorways.
e. Testing to determine the mean and variance of the time taken for docking, alighting and boarding at each stop.
f. Testing to determine mean and variance error in the lateral and longitudinal displacement of docking.
g. Choosing appropriate and dependable hardware.</t>
  </si>
  <si>
    <t>Reference for Package:</t>
  </si>
  <si>
    <t>(A, B or C)</t>
  </si>
  <si>
    <t>(Details in reference matrix)</t>
  </si>
  <si>
    <t>(please use this reference number in the reference sheet summary)</t>
  </si>
  <si>
    <t>Project partner (prime's or subcontractor's name)</t>
  </si>
  <si>
    <t>     </t>
  </si>
  <si>
    <t>Project name</t>
  </si>
  <si>
    <t>Country and City of Project</t>
  </si>
  <si>
    <t>           </t>
  </si>
  <si>
    <t>Employer/Client</t>
  </si>
  <si>
    <r>
      <t>Employer’s reference</t>
    </r>
    <r>
      <rPr>
        <sz val="12"/>
        <color theme="1"/>
        <rFont val="Arial"/>
        <family val="2"/>
      </rPr>
      <t xml:space="preserve"> (Name, Position, Role in the Project, Contact Data including E-Mail, Fax &amp; Phone Numbers)</t>
    </r>
  </si>
  <si>
    <t>Project status</t>
  </si>
  <si>
    <t>Date commenced</t>
  </si>
  <si>
    <t>Date of completion</t>
  </si>
  <si>
    <t>(actual or scheduled)</t>
  </si>
  <si>
    <t xml:space="preserve">Value of Project </t>
  </si>
  <si>
    <t>Status of Entity</t>
  </si>
  <si>
    <t>a. Prime Contractor (Name Subs)</t>
  </si>
  <si>
    <t>b. Joint Venture (Name Partners)</t>
  </si>
  <si>
    <t>c. Member of Consortium (Name Members)</t>
  </si>
  <si>
    <t>d. Sub-Contractor (Name Prime Contractor)</t>
  </si>
  <si>
    <t>AFC, AVM, BI:</t>
  </si>
  <si>
    <r>
      <t>Ridership per month</t>
    </r>
    <r>
      <rPr>
        <sz val="12"/>
        <color theme="1"/>
        <rFont val="Arial"/>
        <family val="2"/>
      </rPr>
      <t xml:space="preserve"> </t>
    </r>
  </si>
  <si>
    <t>(Please provide details if AFC, AVM, BI reference)</t>
  </si>
  <si>
    <t>AFC, AVM, BI, Depot:</t>
  </si>
  <si>
    <t>(Please provide details if AFC, AVM, BI, depot reference)</t>
  </si>
  <si>
    <t>AFC, RTPI, CCTV, Depot, Bus Docking, Energy Management, Network/IT:</t>
  </si>
  <si>
    <t>Sites Equipped:</t>
  </si>
  <si>
    <t>(Please provide details if AFC, RTPI, CCTV, Depot, Bus Docking, Energy Management, Network/IT reference)</t>
  </si>
  <si>
    <r>
      <t>Percentage participation</t>
    </r>
    <r>
      <rPr>
        <sz val="12"/>
        <color theme="1"/>
        <rFont val="Arial"/>
        <family val="2"/>
      </rPr>
      <t xml:space="preserve"> of Entity in project</t>
    </r>
  </si>
  <si>
    <r>
      <t>Additional Information</t>
    </r>
    <r>
      <rPr>
        <sz val="12"/>
        <color theme="1"/>
        <rFont val="Arial"/>
        <family val="2"/>
      </rPr>
      <t xml:space="preserve"> and Details</t>
    </r>
  </si>
  <si>
    <t>(to be provided here or as an annex to this sheet)</t>
  </si>
  <si>
    <t xml:space="preserve"> completed (Contractor has finalized the work (contract ended))</t>
  </si>
  <si>
    <t xml:space="preserve"> in Operation (Contractor operates the system, contract is ongoing)  </t>
  </si>
  <si>
    <t xml:space="preserve"> Maintenance (System implementation completed. Operation by client ongoing)</t>
  </si>
  <si>
    <t xml:space="preserve"> Expansion (First Contract Scope completed, System expansion ongoing) </t>
  </si>
  <si>
    <t>    %</t>
  </si>
  <si>
    <t>PKR / US$</t>
  </si>
  <si>
    <t>Nr.</t>
  </si>
  <si>
    <t>Reference to PQ document (Annex, chapter, section / page)</t>
  </si>
  <si>
    <t>Question</t>
  </si>
  <si>
    <t>Answer by GoS/KIDCL</t>
  </si>
  <si>
    <t>(please leave empty)</t>
  </si>
  <si>
    <t>Submission of answer to this PQ is mandatory to participate in the RFP. Only companies that pass this PQ technically will be eligible to receive the RFP.</t>
  </si>
  <si>
    <t>Scope of Contractor/Operator</t>
  </si>
  <si>
    <t>AFC Collection:
Collection / Deposit of daily fare</t>
  </si>
  <si>
    <t>2.3.14. Bus Docking System
h. Setting up suitable and reliable notifications and triggers for the driver, passengers, bus doorways, platform doorways and the station. 
i. Developing safety and security features with audio and visual alarms in the system to prevent accident and injury.
j. Establishing standard operating procedures (SOPs) in case of emergencies and failure of the system.
k. Identifying the limitations of the system.
l. Devising a daily safety check procedure for the system.
m. Establishing the maintenance requirements and procedure for the system</t>
  </si>
  <si>
    <t>1.0. GENERAL INFORMATION AND
INSTRUCTIONS</t>
  </si>
  <si>
    <t>AFC AFMC-L3-L1:
Detailed engineering design, supply, installation, testing &amp; commissioning AFC system L3, L2 and L1 including Software for green line BRT Stations.</t>
  </si>
  <si>
    <t>ITS Maintenance:
Maintenance of all ITS systems for period of 10 years.</t>
  </si>
  <si>
    <t>Package A</t>
  </si>
  <si>
    <t>2.3.1 - 2.3.6 Automated fare collection system</t>
  </si>
  <si>
    <t>2.3.3. AFC Level 1: Ticket Sale/reload
a. The handheld Ticket Vending Machine H-TVM is used to sell tickets by staff e.g. at Station. The contractor may propose instead of the H-TVM a different design e.g. as Point of sale machine with larger display. 
This following functions should be included in the H-TVM:
• Invalidation of CSC/CST media.
• Reading of CSC/CST media.
• Delivery of anonymous CSC/CST media.
• Sale of contracts on CSC/CST media.
• The H-TVM is connected to the Central System with Ethernet LAN (docking station) and UMTS network.</t>
  </si>
  <si>
    <t>2.3.4. AFC Level 2: Data Concentration / Dissemination
the communications system shall cater to the following requirements:
• Redundant communication links to interconnect
o Operation Control Centre (OCC)
o BRT Stations and all ITS Equipment in the station
o UMTS Connectivity for all Stationary and mobile devices
o Network infrastructure at all BRT Stations, PoS &amp; OCC</t>
  </si>
  <si>
    <t>2.3.5. AFC Level 3: Operators' Administration AFMC
The Automated fare management Center (AFMC level 3) must be designed as a stand-alone solution, independent from any superordinate CCH (level 4) hardware, which can be located at different places at any time.
As part of the Contractor Scope, all Interfaces with AFC L4 and other systems should be well defined, designed and documented in order to be used as standard for future systems.</t>
  </si>
  <si>
    <t>r. Interfaces
The CCH will be interfacing with each Level 3 system (AFC) of operator or PT system with AFC-Central Systems (AFMC) and Finance Institutions.
Through the interface with AFMCs, the CCH should:
► Gather CSC/CST usage transaction
► Provide system or global parameters
► Provide date / time information for synchronization
► Response to TOM requests for refund and replacement
► Response to TOM/TVM requests for Bank Top-Up
Through the interface with TOM, the CCH should provide information for processing CSC refund, replacement and top-up request
Bank Top-up
Part of the contractor scope to build, manage and maintain a Bank Interface.
The CCH should provide a Bank Top-up feature. In essence, the customer should be able to apply for such feature to be incorporated into his card.</t>
  </si>
  <si>
    <t>2.3.7. Bus Operation Management System: AVM</t>
  </si>
  <si>
    <t>2.3.7.1. Bus Operation Management System: AVM
Allowing the AVM, AFC and other ITS bus operational systems to work, requires an accurate data provision of network data. Sample of data required (but not limited to):
- operating calendar and day-types, 
- route definitions &amp; precise route alignment,
- precise stop and operating point definitions with internal and external (public) names
Further common data is required to be defined centrally, like:
- definition of on-time/late/early in the system
- headway parameters,
- dwell times parameters
- passenger announcements parameters and contents,
- operational layovers parameters
- legislative restrictions
- Depot data
- Vehicle Data
- Driver data</t>
  </si>
  <si>
    <t>2.3.8. Business Intelligence and Analysis System (BIAS)</t>
  </si>
  <si>
    <t>2.3.9. Bus Depot Management System</t>
  </si>
  <si>
    <t xml:space="preserve"> 2.3.10. OCC and Visualization System</t>
  </si>
  <si>
    <t xml:space="preserve"> 2.3.10. OCC and Visualization System
1. Quality IT furniture to serve the operational requirements on reliability, ergonomics and safety for the OCC room and adjacent operational offices.
2. Design, Electrical &amp; IT Integration of an Audio &amp; Video visualization system
a. Based on 2 videowalls and up to 10 TFT/OLED flat screens to be installed in the building
b. To visualize and manage the following contents on
i. From any CCTV camera connected to the ITS network, using standard protocols and integration
ii. Information available on the desktop of any selected workstation within the ITS network in the OCC
iii. from any web-based service provider (internet pages, streaming, RSS, twitter, facebook, google, etc.)
iv. IP based, satellite and terrestrial television
v. in an appropriate visual speed and quality with extensive flexibility on security access levels and formatting of the layout.
3. Security Control System &amp; Access Control System to prevent unauthorized access to building and its facilities with user management software and hardware based on smart cards and biometric detection.
4. Public/Building Announcement System for all offices for Emergency procedures or Special Events
5. VoIP based PBX / Intercom System with desktop and mobile units for the OCC, which will be interlinked with the GOS PBX and the ITS systems if applicable.</t>
  </si>
  <si>
    <t>2.3.11. Security &amp; Surveillance System</t>
  </si>
  <si>
    <t>2.3.12. Communication System/ Network</t>
  </si>
  <si>
    <t>2.3.13.    Energy  Management System</t>
  </si>
  <si>
    <t>2.3.13.    Energy  Management System
As part of the assignment, the Contractors are to undertake, but not limited to, following activities related to Energy Management System development:
a. Supply and installation of Automated Meter Reading (AMR) Enabled Electronic Energy Meters at stations, OCC and Bus Depot along with telemetry devices for remote data collection.
b. Supply and installation of Centralized Energy Management Software for Data Acquisition, Storage, &amp; Reporting for Energy Management with the following features:
1. Provide a dashboard from where the energy flow across the BRT can be monitored in near real time.
2. Have daily, weekly and monthly graphical and textual reports
3. Report alarms for exceptional conditions by monitoring thresholds for consumption and other electrical parameters
4. Provide comparative reports for energy consumption at stations to identify exceptional energy usage and hence help identify pilferage
5. Provide reports for generator operating times and energy usage from generators and other sources and provide fuel consumption estimates and comparisons to monitor fuel pilferage
c. Functional and performance testing of the complete Energy Management System.
d. Interfacing of Energy Management System with OCC and BIAS for reporting and analysis.</t>
  </si>
  <si>
    <t>2.3.14. Bus Docking System</t>
  </si>
  <si>
    <t>i. Marketing
CCH supports marketing with statistics regarding Public Transport request. A differentiation regarding
► Mode of Transport
► Routes
► Regions
► Products, Tariffs, Services used
► Relation between received revenue and performed Public Transport Service should be possible.</t>
  </si>
  <si>
    <t>In hand</t>
  </si>
  <si>
    <t>System implementation exceeded 50%. Installation in progress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</si>
</sst>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 _€_-;\-* #,##0\ _€_-;_-* &quot;-&quot;??\ _€_-;_-@_-"/>
  </numFmts>
  <fonts count="17" x14ac:knownFonts="1">
    <font>
      <sz val="11"/>
      <color theme="1"/>
      <name val="Calibri"/>
      <family val="2"/>
      <scheme val="minor"/>
    </font>
    <font>
      <b/>
      <sz val="11"/>
      <color theme="1"/>
      <name val="Calibri"/>
      <family val="2"/>
      <scheme val="minor"/>
    </font>
    <font>
      <b/>
      <sz val="11"/>
      <color theme="1"/>
      <name val="Arial"/>
      <family val="2"/>
    </font>
    <font>
      <b/>
      <sz val="12"/>
      <color theme="1"/>
      <name val="Arial"/>
      <family val="2"/>
    </font>
    <font>
      <sz val="12"/>
      <color theme="1"/>
      <name val="Arial"/>
      <family val="2"/>
    </font>
    <font>
      <sz val="10"/>
      <color theme="1"/>
      <name val="Arial"/>
      <family val="2"/>
    </font>
    <font>
      <b/>
      <u/>
      <sz val="11"/>
      <color theme="1"/>
      <name val="Arial"/>
      <family val="2"/>
    </font>
    <font>
      <sz val="8"/>
      <color theme="1"/>
      <name val="Arial"/>
      <family val="2"/>
    </font>
    <font>
      <b/>
      <sz val="10"/>
      <color theme="1"/>
      <name val="Arial"/>
      <family val="2"/>
    </font>
    <font>
      <sz val="11"/>
      <color theme="1"/>
      <name val="Arial"/>
      <family val="2"/>
    </font>
    <font>
      <sz val="12"/>
      <color theme="4" tint="-0.249977111117893"/>
      <name val="Arial"/>
      <family val="2"/>
    </font>
    <font>
      <sz val="11"/>
      <color theme="4" tint="-0.249977111117893"/>
      <name val="Calibri"/>
      <family val="2"/>
      <scheme val="minor"/>
    </font>
    <font>
      <i/>
      <sz val="11"/>
      <color theme="1"/>
      <name val="Arial"/>
      <family val="2"/>
    </font>
    <font>
      <sz val="11"/>
      <name val="Calibri"/>
      <family val="2"/>
      <scheme val="minor"/>
    </font>
    <font>
      <sz val="11"/>
      <color rgb="FFFF0000"/>
      <name val="Arial"/>
      <family val="2"/>
    </font>
    <font>
      <b/>
      <sz val="12"/>
      <color theme="1"/>
      <name val="Calibri"/>
      <family val="2"/>
      <scheme val="minor"/>
    </font>
    <font>
      <b/>
      <sz val="14"/>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theme="0"/>
        <bgColor indexed="64"/>
      </patternFill>
    </fill>
    <fill>
      <patternFill patternType="solid">
        <fgColor rgb="FFE0E0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Dashed">
        <color indexed="64"/>
      </right>
      <top/>
      <bottom/>
      <diagonal/>
    </border>
    <border>
      <left style="mediumDashed">
        <color indexed="64"/>
      </left>
      <right/>
      <top/>
      <bottom/>
      <diagonal/>
    </border>
    <border>
      <left/>
      <right style="medium">
        <color indexed="64"/>
      </right>
      <top/>
      <bottom/>
      <diagonal/>
    </border>
    <border>
      <left style="dashed">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Dashed">
        <color indexed="64"/>
      </right>
      <top/>
      <bottom style="medium">
        <color indexed="64"/>
      </bottom>
      <diagonal/>
    </border>
    <border>
      <left style="dashed">
        <color indexed="64"/>
      </left>
      <right style="medium">
        <color indexed="64"/>
      </right>
      <top/>
      <bottom style="medium">
        <color indexed="64"/>
      </bottom>
      <diagonal/>
    </border>
    <border>
      <left style="medium">
        <color indexed="64"/>
      </left>
      <right style="medium">
        <color indexed="64"/>
      </right>
      <top style="medium">
        <color indexed="64"/>
      </top>
      <bottom style="dashed">
        <color indexed="64"/>
      </bottom>
      <diagonal/>
    </border>
    <border>
      <left style="medium">
        <color indexed="64"/>
      </left>
      <right style="dotted">
        <color indexed="64"/>
      </right>
      <top style="dotted">
        <color indexed="64"/>
      </top>
      <bottom/>
      <diagonal/>
    </border>
    <border>
      <left style="dotted">
        <color indexed="64"/>
      </left>
      <right style="dotted">
        <color indexed="64"/>
      </right>
      <top style="medium">
        <color indexed="64"/>
      </top>
      <bottom/>
      <diagonal/>
    </border>
    <border>
      <left style="dotted">
        <color indexed="64"/>
      </left>
      <right style="dotted">
        <color indexed="64"/>
      </right>
      <top style="dotted">
        <color indexed="64"/>
      </top>
      <bottom/>
      <diagonal/>
    </border>
    <border>
      <left style="dotted">
        <color indexed="64"/>
      </left>
      <right style="mediumDashed">
        <color indexed="64"/>
      </right>
      <top style="dotted">
        <color indexed="64"/>
      </top>
      <bottom/>
      <diagonal/>
    </border>
    <border>
      <left/>
      <right style="dotted">
        <color indexed="64"/>
      </right>
      <top style="dotted">
        <color indexed="64"/>
      </top>
      <bottom/>
      <diagonal/>
    </border>
    <border>
      <left style="dashed">
        <color indexed="64"/>
      </left>
      <right style="medium">
        <color indexed="64"/>
      </right>
      <top style="dotted">
        <color indexed="64"/>
      </top>
      <bottom/>
      <diagonal/>
    </border>
    <border>
      <left style="medium">
        <color indexed="64"/>
      </left>
      <right style="medium">
        <color indexed="64"/>
      </right>
      <top style="dotted">
        <color indexed="64"/>
      </top>
      <bottom/>
      <diagonal/>
    </border>
    <border>
      <left style="medium">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otted">
        <color indexed="64"/>
      </right>
      <top style="dashed">
        <color indexed="64"/>
      </top>
      <bottom style="medium">
        <color indexed="64"/>
      </bottom>
      <diagonal/>
    </border>
    <border>
      <left style="dotted">
        <color indexed="64"/>
      </left>
      <right style="dotted">
        <color indexed="64"/>
      </right>
      <top style="dashed">
        <color indexed="64"/>
      </top>
      <bottom style="medium">
        <color indexed="64"/>
      </bottom>
      <diagonal/>
    </border>
    <border>
      <left style="dotted">
        <color indexed="64"/>
      </left>
      <right style="mediumDashed">
        <color indexed="64"/>
      </right>
      <top style="dashed">
        <color indexed="64"/>
      </top>
      <bottom style="medium">
        <color indexed="64"/>
      </bottom>
      <diagonal/>
    </border>
    <border>
      <left/>
      <right style="dotted">
        <color indexed="64"/>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dotted">
        <color indexed="64"/>
      </left>
      <right/>
      <top style="dotted">
        <color indexed="64"/>
      </top>
      <bottom/>
      <diagonal/>
    </border>
    <border>
      <left/>
      <right/>
      <top style="dotted">
        <color indexed="64"/>
      </top>
      <bottom/>
      <diagonal/>
    </border>
    <border>
      <left style="dotted">
        <color indexed="64"/>
      </left>
      <right style="dashed">
        <color indexed="64"/>
      </right>
      <top style="dashed">
        <color indexed="64"/>
      </top>
      <bottom style="medium">
        <color indexed="64"/>
      </bottom>
      <diagonal/>
    </border>
    <border>
      <left style="medium">
        <color rgb="FF999999"/>
      </left>
      <right style="medium">
        <color rgb="FF999999"/>
      </right>
      <top style="medium">
        <color rgb="FF999999"/>
      </top>
      <bottom style="medium">
        <color rgb="FF999999"/>
      </bottom>
      <diagonal/>
    </border>
    <border>
      <left/>
      <right style="medium">
        <color rgb="FF999999"/>
      </right>
      <top style="medium">
        <color rgb="FF999999"/>
      </top>
      <bottom style="medium">
        <color rgb="FF999999"/>
      </bottom>
      <diagonal/>
    </border>
    <border>
      <left style="medium">
        <color rgb="FF999999"/>
      </left>
      <right style="medium">
        <color rgb="FF999999"/>
      </right>
      <top/>
      <bottom style="medium">
        <color rgb="FF999999"/>
      </bottom>
      <diagonal/>
    </border>
    <border>
      <left style="medium">
        <color rgb="FF999999"/>
      </left>
      <right style="medium">
        <color rgb="FF999999"/>
      </right>
      <top/>
      <bottom/>
      <diagonal/>
    </border>
    <border>
      <left/>
      <right style="medium">
        <color rgb="FF999999"/>
      </right>
      <top/>
      <bottom style="medium">
        <color rgb="FF999999"/>
      </bottom>
      <diagonal/>
    </border>
    <border>
      <left style="medium">
        <color rgb="FF999999"/>
      </left>
      <right style="medium">
        <color rgb="FF999999"/>
      </right>
      <top style="medium">
        <color rgb="FF999999"/>
      </top>
      <bottom/>
      <diagonal/>
    </border>
    <border>
      <left/>
      <right style="medium">
        <color indexed="64"/>
      </right>
      <top/>
      <bottom style="medium">
        <color indexed="64"/>
      </bottom>
      <diagonal/>
    </border>
    <border>
      <left style="medium">
        <color indexed="64"/>
      </left>
      <right style="medium">
        <color indexed="64"/>
      </right>
      <top style="dotted">
        <color indexed="64"/>
      </top>
      <bottom style="medium">
        <color indexed="64"/>
      </bottom>
      <diagonal/>
    </border>
  </borders>
  <cellStyleXfs count="4">
    <xf numFmtId="0" fontId="0" fillId="0" borderId="0"/>
    <xf numFmtId="0" fontId="9" fillId="0" borderId="0"/>
    <xf numFmtId="9" fontId="9" fillId="0" borderId="0" applyFont="0" applyFill="0" applyBorder="0" applyAlignment="0" applyProtection="0"/>
    <xf numFmtId="164" fontId="9" fillId="0" borderId="0" applyFont="0" applyFill="0" applyBorder="0" applyAlignment="0" applyProtection="0"/>
  </cellStyleXfs>
  <cellXfs count="136">
    <xf numFmtId="0" fontId="0" fillId="0" borderId="0" xfId="0"/>
    <xf numFmtId="0" fontId="1" fillId="2" borderId="0" xfId="0" applyFont="1" applyFill="1" applyAlignment="1"/>
    <xf numFmtId="0" fontId="1" fillId="3" borderId="0" xfId="0" applyFont="1" applyFill="1" applyAlignment="1">
      <alignment vertical="top"/>
    </xf>
    <xf numFmtId="0" fontId="0" fillId="2" borderId="0" xfId="0" applyFill="1" applyAlignment="1">
      <alignment vertical="top" wrapText="1"/>
    </xf>
    <xf numFmtId="0" fontId="0" fillId="3" borderId="0" xfId="0" applyFill="1" applyAlignment="1">
      <alignment vertical="top" wrapText="1"/>
    </xf>
    <xf numFmtId="0" fontId="4" fillId="6" borderId="2" xfId="0" applyFont="1" applyFill="1" applyBorder="1" applyAlignment="1">
      <alignment vertical="top" wrapText="1"/>
    </xf>
    <xf numFmtId="0" fontId="4" fillId="0" borderId="0" xfId="0" applyFont="1" applyAlignment="1">
      <alignment vertical="top" wrapText="1"/>
    </xf>
    <xf numFmtId="0" fontId="4" fillId="6" borderId="1" xfId="0" applyFont="1" applyFill="1" applyBorder="1" applyAlignment="1">
      <alignment vertical="top" wrapText="1"/>
    </xf>
    <xf numFmtId="0" fontId="4" fillId="0" borderId="0" xfId="0" applyFont="1" applyAlignment="1">
      <alignment horizontal="left" vertical="top" wrapText="1"/>
    </xf>
    <xf numFmtId="0" fontId="0" fillId="0" borderId="0" xfId="0" applyAlignment="1">
      <alignment horizontal="left"/>
    </xf>
    <xf numFmtId="0" fontId="0" fillId="0" borderId="0" xfId="0" applyFont="1" applyAlignment="1">
      <alignment horizontal="left" vertical="top" wrapText="1"/>
    </xf>
    <xf numFmtId="0" fontId="0" fillId="0" borderId="1" xfId="0" applyFont="1" applyBorder="1" applyAlignment="1">
      <alignment horizontal="left" vertical="top" wrapText="1"/>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2" fillId="0" borderId="0" xfId="1" applyFont="1"/>
    <xf numFmtId="0" fontId="9" fillId="0" borderId="0" xfId="1"/>
    <xf numFmtId="0" fontId="9" fillId="0" borderId="0" xfId="1" applyAlignment="1"/>
    <xf numFmtId="0" fontId="9" fillId="0" borderId="0" xfId="1" applyAlignment="1">
      <alignment horizontal="center"/>
    </xf>
    <xf numFmtId="0" fontId="9" fillId="0" borderId="0" xfId="1" applyAlignment="1">
      <alignment horizontal="left"/>
    </xf>
    <xf numFmtId="0" fontId="7" fillId="0" borderId="0" xfId="1" applyFont="1" applyAlignment="1">
      <alignment horizontal="right"/>
    </xf>
    <xf numFmtId="0" fontId="8" fillId="0" borderId="9" xfId="1" applyFont="1" applyBorder="1" applyAlignment="1">
      <alignment horizontal="justify" vertical="center" wrapText="1"/>
    </xf>
    <xf numFmtId="0" fontId="8" fillId="0" borderId="13" xfId="1" applyFont="1" applyBorder="1" applyAlignment="1">
      <alignment horizontal="justify" vertical="center" wrapText="1"/>
    </xf>
    <xf numFmtId="0" fontId="9" fillId="0" borderId="19" xfId="1" applyBorder="1" applyAlignment="1">
      <alignment vertical="top" wrapText="1"/>
    </xf>
    <xf numFmtId="0" fontId="5" fillId="8" borderId="24" xfId="1" applyFont="1" applyFill="1" applyBorder="1" applyAlignment="1">
      <alignment horizontal="center" vertical="top" wrapText="1"/>
    </xf>
    <xf numFmtId="0" fontId="2" fillId="8" borderId="25" xfId="1" applyFont="1" applyFill="1" applyBorder="1" applyAlignment="1">
      <alignment horizontal="center" vertical="top" wrapText="1"/>
    </xf>
    <xf numFmtId="0" fontId="2" fillId="8" borderId="26" xfId="1" applyFont="1" applyFill="1" applyBorder="1" applyAlignment="1">
      <alignment horizontal="center" vertical="top" wrapText="1"/>
    </xf>
    <xf numFmtId="0" fontId="2" fillId="8" borderId="27" xfId="1" applyFont="1" applyFill="1" applyBorder="1" applyAlignment="1">
      <alignment horizontal="center" vertical="top" wrapText="1"/>
    </xf>
    <xf numFmtId="0" fontId="2" fillId="7" borderId="28" xfId="1" applyFont="1" applyFill="1" applyBorder="1" applyAlignment="1">
      <alignment horizontal="center" vertical="top" wrapText="1"/>
    </xf>
    <xf numFmtId="0" fontId="2" fillId="8" borderId="29" xfId="1" applyFont="1" applyFill="1" applyBorder="1" applyAlignment="1">
      <alignment horizontal="center" vertical="top" wrapText="1"/>
    </xf>
    <xf numFmtId="0" fontId="2" fillId="7" borderId="30" xfId="1" applyFont="1" applyFill="1" applyBorder="1" applyAlignment="1">
      <alignment horizontal="center" vertical="top" wrapText="1"/>
    </xf>
    <xf numFmtId="0" fontId="9" fillId="8" borderId="31" xfId="1" applyFont="1" applyFill="1" applyBorder="1" applyAlignment="1">
      <alignment vertical="top" wrapText="1"/>
    </xf>
    <xf numFmtId="0" fontId="9" fillId="8" borderId="31" xfId="1" applyFont="1" applyFill="1" applyBorder="1" applyAlignment="1">
      <alignment horizontal="center" vertical="top" wrapText="1"/>
    </xf>
    <xf numFmtId="0" fontId="7" fillId="8" borderId="31" xfId="1" applyFont="1" applyFill="1" applyBorder="1" applyAlignment="1">
      <alignment vertical="top" wrapText="1"/>
    </xf>
    <xf numFmtId="0" fontId="5" fillId="8" borderId="32" xfId="1" applyFont="1" applyFill="1" applyBorder="1" applyAlignment="1">
      <alignment horizontal="center" vertical="top" wrapText="1"/>
    </xf>
    <xf numFmtId="0" fontId="9" fillId="8" borderId="31" xfId="1" quotePrefix="1" applyFont="1" applyFill="1" applyBorder="1" applyAlignment="1">
      <alignment vertical="top" wrapText="1"/>
    </xf>
    <xf numFmtId="17" fontId="9" fillId="8" borderId="31" xfId="1" applyNumberFormat="1" applyFont="1" applyFill="1" applyBorder="1" applyAlignment="1">
      <alignment horizontal="center" vertical="top" wrapText="1"/>
    </xf>
    <xf numFmtId="0" fontId="5" fillId="0" borderId="33" xfId="1" applyFont="1" applyBorder="1" applyAlignment="1">
      <alignment horizontal="center" vertical="top" wrapText="1"/>
    </xf>
    <xf numFmtId="0" fontId="2" fillId="0" borderId="34" xfId="1" applyFont="1" applyBorder="1" applyAlignment="1">
      <alignment horizontal="center" vertical="top" wrapText="1"/>
    </xf>
    <xf numFmtId="0" fontId="2" fillId="0" borderId="35" xfId="1" applyFont="1" applyBorder="1" applyAlignment="1">
      <alignment horizontal="center" vertical="top" wrapText="1"/>
    </xf>
    <xf numFmtId="0" fontId="2" fillId="7" borderId="36" xfId="1" applyFont="1" applyFill="1" applyBorder="1" applyAlignment="1">
      <alignment horizontal="center" vertical="top" wrapText="1"/>
    </xf>
    <xf numFmtId="0" fontId="2" fillId="0" borderId="37" xfId="1" applyFont="1" applyBorder="1" applyAlignment="1">
      <alignment horizontal="center" vertical="top" wrapText="1"/>
    </xf>
    <xf numFmtId="0" fontId="2" fillId="7" borderId="38" xfId="1" applyFont="1" applyFill="1" applyBorder="1" applyAlignment="1">
      <alignment horizontal="center" vertical="top" wrapText="1"/>
    </xf>
    <xf numFmtId="0" fontId="9" fillId="0" borderId="33" xfId="1" applyFont="1" applyBorder="1" applyAlignment="1">
      <alignment vertical="top" wrapText="1"/>
    </xf>
    <xf numFmtId="0" fontId="9" fillId="0" borderId="33" xfId="1" applyFont="1" applyBorder="1" applyAlignment="1">
      <alignment horizontal="center" vertical="top" wrapText="1"/>
    </xf>
    <xf numFmtId="0" fontId="9" fillId="0" borderId="33" xfId="1" applyFont="1" applyBorder="1" applyAlignment="1">
      <alignment horizontal="left" vertical="top" wrapText="1"/>
    </xf>
    <xf numFmtId="0" fontId="7" fillId="0" borderId="33" xfId="1" applyFont="1" applyBorder="1" applyAlignment="1">
      <alignment horizontal="justify" vertical="top" wrapText="1"/>
    </xf>
    <xf numFmtId="3" fontId="9" fillId="0" borderId="0" xfId="1" applyNumberFormat="1" applyAlignment="1">
      <alignment horizontal="right"/>
    </xf>
    <xf numFmtId="0" fontId="2" fillId="8" borderId="29" xfId="1" applyFont="1" applyFill="1" applyBorder="1" applyAlignment="1">
      <alignment vertical="top" wrapText="1"/>
    </xf>
    <xf numFmtId="0" fontId="2" fillId="8" borderId="27" xfId="1" applyFont="1" applyFill="1" applyBorder="1" applyAlignment="1">
      <alignment vertical="top" wrapText="1"/>
    </xf>
    <xf numFmtId="0" fontId="2" fillId="8" borderId="39" xfId="1" applyFont="1" applyFill="1" applyBorder="1" applyAlignment="1">
      <alignment horizontal="center" vertical="top" wrapText="1"/>
    </xf>
    <xf numFmtId="0" fontId="2" fillId="8" borderId="40" xfId="1" applyFont="1" applyFill="1" applyBorder="1" applyAlignment="1">
      <alignment horizontal="center" vertical="top" wrapText="1"/>
    </xf>
    <xf numFmtId="0" fontId="2" fillId="0" borderId="41" xfId="1" applyFont="1" applyBorder="1" applyAlignment="1">
      <alignment horizontal="center" vertical="top" wrapText="1"/>
    </xf>
    <xf numFmtId="0" fontId="6" fillId="0" borderId="0" xfId="1" applyFont="1"/>
    <xf numFmtId="0" fontId="9" fillId="0" borderId="0" xfId="1" applyFont="1" applyAlignment="1">
      <alignment horizontal="center"/>
    </xf>
    <xf numFmtId="165" fontId="0" fillId="0" borderId="0" xfId="3" applyNumberFormat="1" applyFont="1"/>
    <xf numFmtId="165" fontId="0" fillId="0" borderId="0" xfId="3" applyNumberFormat="1" applyFont="1" applyAlignment="1">
      <alignment horizontal="center"/>
    </xf>
    <xf numFmtId="0" fontId="3" fillId="0" borderId="42" xfId="0" applyFont="1" applyBorder="1" applyAlignment="1">
      <alignment horizontal="justify" vertical="center" wrapText="1"/>
    </xf>
    <xf numFmtId="0" fontId="3" fillId="0" borderId="45" xfId="0" applyFont="1" applyBorder="1" applyAlignment="1">
      <alignment horizontal="left" vertical="center" wrapText="1"/>
    </xf>
    <xf numFmtId="0" fontId="4" fillId="0" borderId="44" xfId="0" applyFont="1" applyBorder="1" applyAlignment="1">
      <alignment horizontal="left" vertical="center" wrapText="1"/>
    </xf>
    <xf numFmtId="0" fontId="3" fillId="0" borderId="44" xfId="0" applyFont="1" applyBorder="1" applyAlignment="1">
      <alignment horizontal="justify" vertical="center" wrapText="1"/>
    </xf>
    <xf numFmtId="0" fontId="3" fillId="0" borderId="44" xfId="0" applyFont="1" applyBorder="1" applyAlignment="1">
      <alignment horizontal="left" vertical="center" wrapText="1"/>
    </xf>
    <xf numFmtId="0" fontId="4" fillId="0" borderId="45" xfId="0" applyFont="1" applyBorder="1" applyAlignment="1">
      <alignment horizontal="left" vertical="center" wrapText="1"/>
    </xf>
    <xf numFmtId="0" fontId="10" fillId="0" borderId="43" xfId="0" applyFont="1" applyBorder="1" applyAlignment="1">
      <alignment horizontal="center" vertical="center" wrapText="1"/>
    </xf>
    <xf numFmtId="0" fontId="10" fillId="0" borderId="46" xfId="0" applyFont="1" applyBorder="1" applyAlignment="1">
      <alignment horizontal="center" vertical="center" wrapText="1"/>
    </xf>
    <xf numFmtId="0" fontId="11" fillId="0" borderId="0" xfId="0" applyFont="1"/>
    <xf numFmtId="0" fontId="9" fillId="9" borderId="12" xfId="0" applyFont="1" applyFill="1" applyBorder="1" applyAlignment="1">
      <alignment horizontal="justify" vertical="center" wrapText="1"/>
    </xf>
    <xf numFmtId="0" fontId="12" fillId="9" borderId="48" xfId="0" applyFont="1" applyFill="1" applyBorder="1" applyAlignment="1">
      <alignment horizontal="justify" vertical="center" wrapText="1"/>
    </xf>
    <xf numFmtId="0" fontId="9" fillId="0" borderId="19" xfId="0" applyFont="1" applyBorder="1" applyAlignment="1">
      <alignment horizontal="justify" vertical="center" wrapText="1"/>
    </xf>
    <xf numFmtId="0" fontId="9" fillId="0" borderId="48" xfId="0" applyFont="1" applyBorder="1" applyAlignment="1">
      <alignment horizontal="justify" vertical="center" wrapText="1"/>
    </xf>
    <xf numFmtId="0" fontId="9" fillId="9" borderId="48" xfId="0" applyFont="1" applyFill="1" applyBorder="1" applyAlignment="1">
      <alignment horizontal="justify" vertical="center" wrapText="1"/>
    </xf>
    <xf numFmtId="3" fontId="14" fillId="0" borderId="0" xfId="1" quotePrefix="1" applyNumberFormat="1" applyFont="1" applyAlignment="1"/>
    <xf numFmtId="3" fontId="14" fillId="0" borderId="0" xfId="1" applyNumberFormat="1" applyFont="1" applyAlignment="1"/>
    <xf numFmtId="0" fontId="14" fillId="0" borderId="0" xfId="1" applyFont="1" applyAlignment="1">
      <alignment horizontal="center"/>
    </xf>
    <xf numFmtId="3" fontId="14" fillId="0" borderId="0" xfId="1" applyNumberFormat="1" applyFont="1" applyAlignment="1">
      <alignment horizontal="right"/>
    </xf>
    <xf numFmtId="0" fontId="14" fillId="0" borderId="0" xfId="1" applyFont="1"/>
    <xf numFmtId="0" fontId="14" fillId="0" borderId="0" xfId="1" applyFont="1" applyAlignment="1"/>
    <xf numFmtId="0" fontId="15" fillId="0" borderId="1" xfId="0" applyFont="1" applyBorder="1" applyAlignment="1">
      <alignment horizontal="left" vertical="top" wrapText="1"/>
    </xf>
    <xf numFmtId="0" fontId="16" fillId="0" borderId="1" xfId="0" applyFont="1" applyBorder="1" applyAlignment="1">
      <alignment horizontal="left" vertical="top" wrapText="1"/>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13" fillId="0" borderId="1" xfId="0" applyFont="1" applyBorder="1" applyAlignment="1">
      <alignment horizontal="left" vertical="top" wrapText="1"/>
    </xf>
    <xf numFmtId="0" fontId="0" fillId="0" borderId="0" xfId="0" applyFont="1" applyAlignment="1">
      <alignment horizontal="left" vertical="top"/>
    </xf>
    <xf numFmtId="0" fontId="3" fillId="4" borderId="5" xfId="0" applyFont="1" applyFill="1" applyBorder="1" applyAlignment="1">
      <alignment horizontal="left" vertical="top"/>
    </xf>
    <xf numFmtId="0" fontId="3" fillId="5" borderId="8" xfId="0" applyFont="1" applyFill="1" applyBorder="1" applyAlignment="1">
      <alignment horizontal="center" vertical="top" wrapText="1"/>
    </xf>
    <xf numFmtId="0" fontId="3" fillId="5" borderId="4" xfId="0" applyFont="1" applyFill="1" applyBorder="1" applyAlignment="1">
      <alignment horizontal="center" vertical="top" wrapText="1"/>
    </xf>
    <xf numFmtId="0" fontId="3" fillId="5" borderId="3" xfId="0" applyFont="1" applyFill="1" applyBorder="1" applyAlignment="1">
      <alignment horizontal="center" vertical="top" wrapText="1"/>
    </xf>
    <xf numFmtId="0" fontId="3" fillId="5" borderId="5" xfId="0" applyFont="1" applyFill="1" applyBorder="1" applyAlignment="1">
      <alignment horizontal="center" vertical="top" wrapText="1"/>
    </xf>
    <xf numFmtId="0" fontId="10" fillId="0" borderId="47"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3" fillId="0" borderId="47" xfId="0" applyFont="1" applyBorder="1" applyAlignment="1">
      <alignment horizontal="justify" vertical="center" wrapText="1"/>
    </xf>
    <xf numFmtId="0" fontId="3" fillId="0" borderId="45" xfId="0" applyFont="1" applyBorder="1" applyAlignment="1">
      <alignment horizontal="justify" vertical="center" wrapText="1"/>
    </xf>
    <xf numFmtId="0" fontId="3" fillId="0" borderId="44" xfId="0" applyFont="1" applyBorder="1" applyAlignment="1">
      <alignment horizontal="justify" vertical="center" wrapText="1"/>
    </xf>
    <xf numFmtId="0" fontId="9" fillId="0" borderId="9" xfId="0" applyFont="1" applyBorder="1" applyAlignment="1">
      <alignment horizontal="justify" vertical="center" wrapText="1"/>
    </xf>
    <xf numFmtId="0" fontId="9" fillId="0" borderId="19" xfId="0" applyFont="1" applyBorder="1" applyAlignment="1">
      <alignment horizontal="justify" vertical="center" wrapText="1"/>
    </xf>
    <xf numFmtId="0" fontId="8" fillId="0" borderId="9" xfId="1" applyFont="1" applyBorder="1" applyAlignment="1">
      <alignment horizontal="center" vertical="center" wrapText="1"/>
    </xf>
    <xf numFmtId="0" fontId="8" fillId="0" borderId="13" xfId="1" applyFont="1" applyBorder="1" applyAlignment="1">
      <alignment horizontal="center" vertical="center" wrapText="1"/>
    </xf>
    <xf numFmtId="0" fontId="8" fillId="0" borderId="19" xfId="1" applyFont="1" applyBorder="1" applyAlignment="1">
      <alignment horizontal="center" vertical="center" wrapText="1"/>
    </xf>
    <xf numFmtId="0" fontId="2" fillId="0" borderId="14" xfId="1" applyFont="1" applyBorder="1" applyAlignment="1">
      <alignment horizontal="center" vertical="top" wrapText="1"/>
    </xf>
    <xf numFmtId="0" fontId="2" fillId="0" borderId="0" xfId="1" applyFont="1" applyBorder="1" applyAlignment="1">
      <alignment horizontal="center" vertical="top" wrapText="1"/>
    </xf>
    <xf numFmtId="0" fontId="2" fillId="0" borderId="15" xfId="1" applyFont="1" applyBorder="1" applyAlignment="1">
      <alignment horizontal="center" vertical="top" wrapText="1"/>
    </xf>
    <xf numFmtId="0" fontId="2" fillId="0" borderId="16" xfId="1" applyFont="1" applyBorder="1" applyAlignment="1">
      <alignment horizontal="center" vertical="top" wrapText="1"/>
    </xf>
    <xf numFmtId="0" fontId="2" fillId="0" borderId="17" xfId="1" applyFont="1" applyBorder="1" applyAlignment="1">
      <alignment horizontal="center" vertical="top" wrapText="1"/>
    </xf>
    <xf numFmtId="0" fontId="9" fillId="0" borderId="14" xfId="1" applyFont="1" applyBorder="1" applyAlignment="1">
      <alignment horizontal="center" vertical="center" textRotation="180" wrapText="1"/>
    </xf>
    <xf numFmtId="0" fontId="9" fillId="0" borderId="14" xfId="1" applyBorder="1" applyAlignment="1">
      <alignment horizontal="center" vertical="center" textRotation="180" wrapText="1"/>
    </xf>
    <xf numFmtId="0" fontId="9" fillId="0" borderId="20" xfId="1" applyBorder="1" applyAlignment="1">
      <alignment horizontal="center" vertical="center" textRotation="180" wrapText="1"/>
    </xf>
    <xf numFmtId="0" fontId="9" fillId="0" borderId="0" xfId="1" applyFont="1" applyBorder="1" applyAlignment="1">
      <alignment horizontal="center" vertical="center" textRotation="180" wrapText="1"/>
    </xf>
    <xf numFmtId="0" fontId="9" fillId="0" borderId="0" xfId="1" applyBorder="1" applyAlignment="1">
      <alignment horizontal="center" vertical="center" textRotation="180" wrapText="1"/>
    </xf>
    <xf numFmtId="0" fontId="9" fillId="0" borderId="21" xfId="1" applyBorder="1" applyAlignment="1">
      <alignment horizontal="center" vertical="center" textRotation="180" wrapText="1"/>
    </xf>
    <xf numFmtId="0" fontId="9" fillId="0" borderId="21" xfId="1" applyFont="1" applyBorder="1" applyAlignment="1">
      <alignment horizontal="center" vertical="center" textRotation="180" wrapTex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3" xfId="1" applyFont="1" applyBorder="1" applyAlignment="1">
      <alignment horizontal="center" vertical="center" wrapText="1"/>
    </xf>
    <xf numFmtId="0" fontId="2" fillId="0" borderId="19" xfId="1" applyFont="1" applyBorder="1" applyAlignment="1">
      <alignment horizontal="center" vertical="center" wrapText="1"/>
    </xf>
    <xf numFmtId="0" fontId="9" fillId="7" borderId="15" xfId="1" applyFill="1" applyBorder="1" applyAlignment="1">
      <alignment horizontal="center" vertical="center" textRotation="180" wrapText="1"/>
    </xf>
    <xf numFmtId="0" fontId="9" fillId="7" borderId="22" xfId="1" applyFill="1" applyBorder="1" applyAlignment="1">
      <alignment horizontal="center" vertical="center" textRotation="180" wrapText="1"/>
    </xf>
    <xf numFmtId="0" fontId="2" fillId="0" borderId="9" xfId="1" applyFont="1" applyBorder="1" applyAlignment="1">
      <alignment horizontal="left" vertical="center" wrapText="1"/>
    </xf>
    <xf numFmtId="0" fontId="2" fillId="0" borderId="13" xfId="1" applyFont="1" applyBorder="1" applyAlignment="1">
      <alignment horizontal="left" vertical="center" wrapText="1"/>
    </xf>
    <xf numFmtId="0" fontId="2" fillId="0" borderId="19" xfId="1" applyFont="1" applyBorder="1" applyAlignment="1">
      <alignment horizontal="left" vertical="center" wrapText="1"/>
    </xf>
    <xf numFmtId="3" fontId="14" fillId="0" borderId="0" xfId="1" quotePrefix="1" applyNumberFormat="1" applyFont="1" applyAlignment="1">
      <alignment horizontal="left"/>
    </xf>
    <xf numFmtId="0" fontId="9" fillId="7" borderId="18" xfId="1" applyFont="1" applyFill="1" applyBorder="1" applyAlignment="1">
      <alignment horizontal="center" vertical="center" textRotation="180" wrapText="1"/>
    </xf>
    <xf numFmtId="0" fontId="9" fillId="7" borderId="23" xfId="1" applyFont="1" applyFill="1" applyBorder="1" applyAlignment="1">
      <alignment horizontal="center" vertical="center" textRotation="180" wrapText="1"/>
    </xf>
    <xf numFmtId="0" fontId="14" fillId="0" borderId="0" xfId="1" quotePrefix="1" applyFont="1" applyAlignment="1">
      <alignment horizontal="left"/>
    </xf>
    <xf numFmtId="0" fontId="14" fillId="0" borderId="0" xfId="1" applyFont="1" applyAlignment="1">
      <alignment horizontal="left"/>
    </xf>
    <xf numFmtId="3" fontId="14" fillId="0" borderId="0" xfId="1" applyNumberFormat="1" applyFont="1" applyAlignment="1">
      <alignment horizontal="left"/>
    </xf>
    <xf numFmtId="0" fontId="2" fillId="0" borderId="14" xfId="1" applyFont="1" applyBorder="1" applyAlignment="1">
      <alignment horizontal="center" vertical="center" wrapText="1"/>
    </xf>
    <xf numFmtId="0" fontId="2" fillId="0" borderId="0" xfId="1" applyFont="1" applyBorder="1" applyAlignment="1">
      <alignment horizontal="center" vertical="center" wrapText="1"/>
    </xf>
    <xf numFmtId="0" fontId="2" fillId="0" borderId="15" xfId="1" applyFont="1" applyBorder="1" applyAlignment="1">
      <alignment horizontal="center" vertical="center" wrapText="1"/>
    </xf>
    <xf numFmtId="0" fontId="2" fillId="0" borderId="16" xfId="1" applyFont="1" applyBorder="1" applyAlignment="1">
      <alignment horizontal="center" vertical="center" wrapText="1"/>
    </xf>
    <xf numFmtId="0" fontId="2" fillId="0" borderId="17" xfId="1" applyFont="1" applyBorder="1" applyAlignment="1">
      <alignment horizontal="center" vertical="center" wrapText="1"/>
    </xf>
    <xf numFmtId="0" fontId="0" fillId="0" borderId="0" xfId="0" applyAlignment="1">
      <alignment horizontal="center"/>
    </xf>
    <xf numFmtId="0" fontId="9" fillId="8" borderId="49" xfId="1" applyFont="1" applyFill="1" applyBorder="1" applyAlignment="1">
      <alignment horizontal="center" vertical="top" wrapText="1"/>
    </xf>
  </cellXfs>
  <cellStyles count="4">
    <cellStyle name="Comma 2" xfId="3"/>
    <cellStyle name="Normal" xfId="0" builtinId="0"/>
    <cellStyle name="Normal 2" xfId="1"/>
    <cellStyle name="Percent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07"/>
  <sheetViews>
    <sheetView topLeftCell="A106" zoomScale="80" zoomScaleNormal="80" workbookViewId="0">
      <selection activeCell="G13" sqref="G13"/>
    </sheetView>
  </sheetViews>
  <sheetFormatPr defaultColWidth="40" defaultRowHeight="15" x14ac:dyDescent="0.25"/>
  <cols>
    <col min="1" max="1" width="8.42578125" style="81" bestFit="1" customWidth="1"/>
    <col min="2" max="2" width="73.140625" style="10" customWidth="1"/>
    <col min="3" max="4" width="23.7109375" customWidth="1"/>
    <col min="5" max="5" width="26.28515625" bestFit="1" customWidth="1"/>
    <col min="6" max="6" width="36" bestFit="1" customWidth="1"/>
  </cols>
  <sheetData>
    <row r="2" spans="1:7" x14ac:dyDescent="0.25">
      <c r="B2" s="83"/>
      <c r="C2" s="1" t="s">
        <v>0</v>
      </c>
      <c r="D2" s="2" t="s">
        <v>1</v>
      </c>
    </row>
    <row r="3" spans="1:7" ht="96" customHeight="1" x14ac:dyDescent="0.25">
      <c r="B3" s="83"/>
      <c r="C3" s="3" t="s">
        <v>2</v>
      </c>
      <c r="D3" s="4" t="s">
        <v>32</v>
      </c>
    </row>
    <row r="5" spans="1:7" ht="15.75" x14ac:dyDescent="0.25">
      <c r="A5" s="78" t="s">
        <v>3</v>
      </c>
      <c r="B5" s="84" t="s">
        <v>36</v>
      </c>
      <c r="C5" s="12" t="s">
        <v>4</v>
      </c>
      <c r="D5" s="12" t="s">
        <v>5</v>
      </c>
      <c r="E5" s="12" t="s">
        <v>6</v>
      </c>
      <c r="F5" s="12" t="s">
        <v>7</v>
      </c>
    </row>
    <row r="6" spans="1:7" ht="15.75" x14ac:dyDescent="0.25">
      <c r="A6" s="79" t="s">
        <v>8</v>
      </c>
      <c r="B6" s="84" t="s">
        <v>9</v>
      </c>
      <c r="C6" s="13"/>
      <c r="D6" s="13"/>
      <c r="E6" s="13" t="s">
        <v>10</v>
      </c>
      <c r="F6" s="13" t="s">
        <v>11</v>
      </c>
    </row>
    <row r="7" spans="1:7" ht="15.75" customHeight="1" x14ac:dyDescent="0.25">
      <c r="A7" s="85" t="s">
        <v>13</v>
      </c>
      <c r="B7" s="86"/>
      <c r="C7" s="86"/>
      <c r="D7" s="86"/>
      <c r="E7" s="87"/>
      <c r="F7" s="88"/>
    </row>
    <row r="8" spans="1:7" ht="37.5" x14ac:dyDescent="0.25">
      <c r="A8" s="80">
        <v>0</v>
      </c>
      <c r="B8" s="77" t="s">
        <v>195</v>
      </c>
      <c r="C8" s="5"/>
      <c r="D8" s="5"/>
      <c r="E8" s="5"/>
      <c r="F8" s="5"/>
      <c r="G8" s="6"/>
    </row>
    <row r="9" spans="1:7" ht="15.75" x14ac:dyDescent="0.25">
      <c r="A9" s="80">
        <v>1</v>
      </c>
      <c r="B9" s="76" t="s">
        <v>31</v>
      </c>
      <c r="C9" s="5"/>
      <c r="D9" s="5"/>
      <c r="E9" s="5"/>
      <c r="F9" s="5"/>
      <c r="G9" s="6"/>
    </row>
    <row r="10" spans="1:7" ht="30" x14ac:dyDescent="0.25">
      <c r="A10" s="80">
        <v>2</v>
      </c>
      <c r="B10" s="11" t="s">
        <v>191</v>
      </c>
      <c r="C10" s="7"/>
      <c r="D10" s="7"/>
      <c r="E10" s="7"/>
      <c r="F10" s="7"/>
      <c r="G10" s="6"/>
    </row>
    <row r="11" spans="1:7" ht="15.75" x14ac:dyDescent="0.25">
      <c r="A11" s="80">
        <v>3</v>
      </c>
      <c r="B11" s="76" t="s">
        <v>12</v>
      </c>
      <c r="C11" s="5"/>
      <c r="D11" s="5"/>
      <c r="E11" s="5"/>
      <c r="F11" s="5"/>
      <c r="G11" s="6"/>
    </row>
    <row r="12" spans="1:7" ht="90" x14ac:dyDescent="0.25">
      <c r="A12" s="80">
        <v>4</v>
      </c>
      <c r="B12" s="11" t="s">
        <v>33</v>
      </c>
      <c r="C12" s="7"/>
      <c r="D12" s="7"/>
      <c r="E12" s="7"/>
      <c r="F12" s="7"/>
      <c r="G12" s="6"/>
    </row>
    <row r="13" spans="1:7" ht="60" x14ac:dyDescent="0.25">
      <c r="A13" s="80">
        <v>5</v>
      </c>
      <c r="B13" s="11" t="s">
        <v>34</v>
      </c>
      <c r="C13" s="7"/>
      <c r="D13" s="7"/>
      <c r="E13" s="7"/>
      <c r="F13" s="7"/>
      <c r="G13" s="6"/>
    </row>
    <row r="14" spans="1:7" ht="45" x14ac:dyDescent="0.25">
      <c r="A14" s="80">
        <v>6</v>
      </c>
      <c r="B14" s="11" t="s">
        <v>35</v>
      </c>
      <c r="C14" s="7"/>
      <c r="D14" s="7"/>
      <c r="E14" s="7"/>
      <c r="F14" s="7"/>
      <c r="G14" s="6"/>
    </row>
    <row r="15" spans="1:7" s="9" customFormat="1" ht="15.75" x14ac:dyDescent="0.25">
      <c r="A15" s="80">
        <v>7</v>
      </c>
      <c r="B15" s="76" t="s">
        <v>192</v>
      </c>
      <c r="C15" s="5"/>
      <c r="D15" s="5"/>
      <c r="E15" s="5"/>
      <c r="F15" s="5"/>
      <c r="G15" s="8"/>
    </row>
    <row r="16" spans="1:7" s="9" customFormat="1" ht="60" customHeight="1" x14ac:dyDescent="0.25">
      <c r="A16" s="80">
        <v>8</v>
      </c>
      <c r="B16" s="11" t="s">
        <v>14</v>
      </c>
      <c r="C16" s="7"/>
      <c r="D16" s="7"/>
      <c r="E16" s="7"/>
      <c r="F16" s="7"/>
    </row>
    <row r="17" spans="1:6" s="9" customFormat="1" ht="45" x14ac:dyDescent="0.25">
      <c r="A17" s="80">
        <v>9</v>
      </c>
      <c r="B17" s="11" t="s">
        <v>196</v>
      </c>
      <c r="C17" s="7"/>
      <c r="D17" s="7"/>
      <c r="E17" s="7"/>
      <c r="F17" s="7"/>
    </row>
    <row r="18" spans="1:6" s="9" customFormat="1" ht="30" x14ac:dyDescent="0.25">
      <c r="A18" s="80">
        <v>10</v>
      </c>
      <c r="B18" s="82" t="s">
        <v>15</v>
      </c>
      <c r="C18" s="7"/>
      <c r="D18" s="7"/>
      <c r="E18" s="7"/>
      <c r="F18" s="7"/>
    </row>
    <row r="19" spans="1:6" s="9" customFormat="1" ht="30" x14ac:dyDescent="0.25">
      <c r="A19" s="80">
        <v>11</v>
      </c>
      <c r="B19" s="11" t="s">
        <v>193</v>
      </c>
      <c r="C19" s="7"/>
      <c r="D19" s="7"/>
      <c r="E19" s="7"/>
      <c r="F19" s="7"/>
    </row>
    <row r="20" spans="1:6" s="9" customFormat="1" ht="63" customHeight="1" x14ac:dyDescent="0.25">
      <c r="A20" s="80">
        <v>12</v>
      </c>
      <c r="B20" s="11" t="s">
        <v>37</v>
      </c>
      <c r="C20" s="7"/>
      <c r="D20" s="7"/>
      <c r="E20" s="7"/>
      <c r="F20" s="7"/>
    </row>
    <row r="21" spans="1:6" s="9" customFormat="1" ht="66" customHeight="1" x14ac:dyDescent="0.25">
      <c r="A21" s="80">
        <v>13</v>
      </c>
      <c r="B21" s="11" t="s">
        <v>20</v>
      </c>
      <c r="C21" s="7"/>
      <c r="D21" s="7"/>
      <c r="E21" s="7"/>
      <c r="F21" s="7"/>
    </row>
    <row r="22" spans="1:6" s="9" customFormat="1" ht="45" x14ac:dyDescent="0.25">
      <c r="A22" s="80">
        <v>14</v>
      </c>
      <c r="B22" s="11" t="s">
        <v>25</v>
      </c>
      <c r="C22" s="7"/>
      <c r="D22" s="7"/>
      <c r="E22" s="7"/>
      <c r="F22" s="7"/>
    </row>
    <row r="23" spans="1:6" s="9" customFormat="1" ht="52.5" customHeight="1" x14ac:dyDescent="0.25">
      <c r="A23" s="80">
        <v>15</v>
      </c>
      <c r="B23" s="11" t="s">
        <v>21</v>
      </c>
      <c r="C23" s="7"/>
      <c r="D23" s="7"/>
      <c r="E23" s="7"/>
      <c r="F23" s="7"/>
    </row>
    <row r="24" spans="1:6" s="9" customFormat="1" ht="45" x14ac:dyDescent="0.25">
      <c r="A24" s="80">
        <v>16</v>
      </c>
      <c r="B24" s="11" t="s">
        <v>16</v>
      </c>
      <c r="C24" s="7"/>
      <c r="D24" s="7"/>
      <c r="E24" s="7"/>
      <c r="F24" s="7"/>
    </row>
    <row r="25" spans="1:6" s="9" customFormat="1" ht="75" x14ac:dyDescent="0.25">
      <c r="A25" s="80">
        <v>17</v>
      </c>
      <c r="B25" s="11" t="s">
        <v>38</v>
      </c>
      <c r="C25" s="7"/>
      <c r="D25" s="7"/>
      <c r="E25" s="7"/>
      <c r="F25" s="7"/>
    </row>
    <row r="26" spans="1:6" s="9" customFormat="1" ht="45" x14ac:dyDescent="0.25">
      <c r="A26" s="80">
        <v>18</v>
      </c>
      <c r="B26" s="11" t="s">
        <v>22</v>
      </c>
      <c r="C26" s="7"/>
      <c r="D26" s="7"/>
      <c r="E26" s="7"/>
      <c r="F26" s="7"/>
    </row>
    <row r="27" spans="1:6" s="9" customFormat="1" ht="45" x14ac:dyDescent="0.25">
      <c r="A27" s="80">
        <v>19</v>
      </c>
      <c r="B27" s="11" t="s">
        <v>17</v>
      </c>
      <c r="C27" s="7"/>
      <c r="D27" s="7"/>
      <c r="E27" s="7"/>
      <c r="F27" s="7"/>
    </row>
    <row r="28" spans="1:6" s="9" customFormat="1" ht="45" x14ac:dyDescent="0.25">
      <c r="A28" s="80">
        <v>20</v>
      </c>
      <c r="B28" s="11" t="s">
        <v>23</v>
      </c>
      <c r="C28" s="7"/>
      <c r="D28" s="7"/>
      <c r="E28" s="7"/>
      <c r="F28" s="7"/>
    </row>
    <row r="29" spans="1:6" s="9" customFormat="1" ht="45" x14ac:dyDescent="0.25">
      <c r="A29" s="80">
        <v>21</v>
      </c>
      <c r="B29" s="11" t="s">
        <v>18</v>
      </c>
      <c r="C29" s="7"/>
      <c r="D29" s="7"/>
      <c r="E29" s="7"/>
      <c r="F29" s="7"/>
    </row>
    <row r="30" spans="1:6" s="9" customFormat="1" ht="60" x14ac:dyDescent="0.25">
      <c r="A30" s="80">
        <v>22</v>
      </c>
      <c r="B30" s="11" t="s">
        <v>39</v>
      </c>
      <c r="C30" s="7"/>
      <c r="D30" s="7"/>
      <c r="E30" s="7"/>
      <c r="F30" s="7"/>
    </row>
    <row r="31" spans="1:6" s="9" customFormat="1" ht="30" x14ac:dyDescent="0.25">
      <c r="A31" s="80">
        <v>23</v>
      </c>
      <c r="B31" s="11" t="s">
        <v>197</v>
      </c>
      <c r="C31" s="7"/>
      <c r="D31" s="7"/>
      <c r="E31" s="7"/>
      <c r="F31" s="7"/>
    </row>
    <row r="32" spans="1:6" s="9" customFormat="1" x14ac:dyDescent="0.25">
      <c r="A32" s="80">
        <v>24</v>
      </c>
      <c r="B32" s="11" t="s">
        <v>40</v>
      </c>
      <c r="C32" s="7"/>
      <c r="D32" s="7"/>
      <c r="E32" s="7"/>
      <c r="F32" s="7"/>
    </row>
    <row r="33" spans="1:6" s="9" customFormat="1" ht="15.75" x14ac:dyDescent="0.25">
      <c r="A33" s="80">
        <v>25</v>
      </c>
      <c r="B33" s="76" t="s">
        <v>19</v>
      </c>
      <c r="C33" s="5"/>
      <c r="D33" s="5"/>
      <c r="E33" s="5"/>
      <c r="F33" s="5"/>
    </row>
    <row r="34" spans="1:6" s="9" customFormat="1" ht="15.75" x14ac:dyDescent="0.25">
      <c r="A34" s="80">
        <v>26</v>
      </c>
      <c r="B34" s="76" t="s">
        <v>198</v>
      </c>
      <c r="C34" s="5"/>
      <c r="D34" s="5"/>
      <c r="E34" s="5"/>
      <c r="F34" s="5"/>
    </row>
    <row r="35" spans="1:6" ht="15.75" x14ac:dyDescent="0.25">
      <c r="A35" s="80">
        <v>27</v>
      </c>
      <c r="B35" s="76" t="s">
        <v>199</v>
      </c>
      <c r="C35" s="5"/>
      <c r="D35" s="5"/>
      <c r="E35" s="5"/>
      <c r="F35" s="5"/>
    </row>
    <row r="36" spans="1:6" ht="204" customHeight="1" x14ac:dyDescent="0.25">
      <c r="A36" s="80">
        <v>28</v>
      </c>
      <c r="B36" s="11" t="s">
        <v>41</v>
      </c>
      <c r="C36" s="7"/>
      <c r="D36" s="7"/>
      <c r="E36" s="7"/>
      <c r="F36" s="7"/>
    </row>
    <row r="37" spans="1:6" ht="60" x14ac:dyDescent="0.25">
      <c r="A37" s="80">
        <v>29</v>
      </c>
      <c r="B37" s="11" t="s">
        <v>42</v>
      </c>
      <c r="C37" s="7"/>
      <c r="D37" s="7"/>
      <c r="E37" s="7"/>
      <c r="F37" s="7"/>
    </row>
    <row r="38" spans="1:6" ht="30" x14ac:dyDescent="0.25">
      <c r="A38" s="80">
        <v>30</v>
      </c>
      <c r="B38" s="11" t="s">
        <v>43</v>
      </c>
      <c r="C38" s="7"/>
      <c r="D38" s="7"/>
      <c r="E38" s="7"/>
      <c r="F38" s="7"/>
    </row>
    <row r="39" spans="1:6" x14ac:dyDescent="0.25">
      <c r="A39" s="80">
        <v>31</v>
      </c>
      <c r="B39" s="11" t="s">
        <v>44</v>
      </c>
      <c r="C39" s="7"/>
      <c r="D39" s="7"/>
      <c r="E39" s="7"/>
      <c r="F39" s="7"/>
    </row>
    <row r="40" spans="1:6" ht="165" x14ac:dyDescent="0.25">
      <c r="A40" s="80">
        <v>32</v>
      </c>
      <c r="B40" s="11" t="s">
        <v>200</v>
      </c>
      <c r="C40" s="7"/>
      <c r="D40" s="7"/>
      <c r="E40" s="7"/>
      <c r="F40" s="7"/>
    </row>
    <row r="41" spans="1:6" ht="180" x14ac:dyDescent="0.25">
      <c r="A41" s="80">
        <v>33</v>
      </c>
      <c r="B41" s="11" t="s">
        <v>28</v>
      </c>
      <c r="C41" s="7"/>
      <c r="D41" s="7"/>
      <c r="E41" s="7"/>
      <c r="F41" s="7"/>
    </row>
    <row r="42" spans="1:6" ht="225" x14ac:dyDescent="0.25">
      <c r="A42" s="80">
        <v>34</v>
      </c>
      <c r="B42" s="11" t="s">
        <v>29</v>
      </c>
      <c r="C42" s="7"/>
      <c r="D42" s="7"/>
      <c r="E42" s="7"/>
      <c r="F42" s="7"/>
    </row>
    <row r="43" spans="1:6" ht="180" x14ac:dyDescent="0.25">
      <c r="A43" s="80">
        <v>35</v>
      </c>
      <c r="B43" s="11" t="s">
        <v>45</v>
      </c>
      <c r="C43" s="7"/>
      <c r="D43" s="7"/>
      <c r="E43" s="7"/>
      <c r="F43" s="7"/>
    </row>
    <row r="44" spans="1:6" ht="195" x14ac:dyDescent="0.25">
      <c r="A44" s="80">
        <v>36</v>
      </c>
      <c r="B44" s="11" t="s">
        <v>30</v>
      </c>
      <c r="C44" s="7"/>
      <c r="D44" s="7"/>
      <c r="E44" s="7"/>
      <c r="F44" s="7"/>
    </row>
    <row r="45" spans="1:6" ht="210" x14ac:dyDescent="0.25">
      <c r="A45" s="80">
        <v>37</v>
      </c>
      <c r="B45" s="11" t="s">
        <v>24</v>
      </c>
      <c r="C45" s="7"/>
      <c r="D45" s="7"/>
      <c r="E45" s="7"/>
      <c r="F45" s="7"/>
    </row>
    <row r="46" spans="1:6" ht="120" x14ac:dyDescent="0.25">
      <c r="A46" s="80">
        <v>38</v>
      </c>
      <c r="B46" s="11" t="s">
        <v>26</v>
      </c>
      <c r="C46" s="7"/>
      <c r="D46" s="7"/>
      <c r="E46" s="7"/>
      <c r="F46" s="7"/>
    </row>
    <row r="47" spans="1:6" ht="120" x14ac:dyDescent="0.25">
      <c r="A47" s="80">
        <v>39</v>
      </c>
      <c r="B47" s="11" t="s">
        <v>27</v>
      </c>
      <c r="C47" s="7"/>
      <c r="D47" s="7"/>
      <c r="E47" s="7"/>
      <c r="F47" s="7"/>
    </row>
    <row r="48" spans="1:6" ht="105" x14ac:dyDescent="0.25">
      <c r="A48" s="80">
        <v>40</v>
      </c>
      <c r="B48" s="11" t="s">
        <v>201</v>
      </c>
      <c r="C48" s="7"/>
      <c r="D48" s="7"/>
      <c r="E48" s="7"/>
      <c r="F48" s="7"/>
    </row>
    <row r="49" spans="1:6" ht="105" x14ac:dyDescent="0.25">
      <c r="A49" s="80">
        <v>41</v>
      </c>
      <c r="B49" s="11" t="s">
        <v>202</v>
      </c>
      <c r="C49" s="7"/>
      <c r="D49" s="7"/>
      <c r="E49" s="7"/>
      <c r="F49" s="7"/>
    </row>
    <row r="50" spans="1:6" ht="60" x14ac:dyDescent="0.25">
      <c r="A50" s="80">
        <v>42</v>
      </c>
      <c r="B50" s="11" t="s">
        <v>46</v>
      </c>
      <c r="C50" s="7"/>
      <c r="D50" s="7"/>
      <c r="E50" s="7"/>
      <c r="F50" s="7"/>
    </row>
    <row r="51" spans="1:6" ht="45" x14ac:dyDescent="0.25">
      <c r="A51" s="80">
        <v>43</v>
      </c>
      <c r="B51" s="11" t="s">
        <v>47</v>
      </c>
      <c r="C51" s="7"/>
      <c r="D51" s="7"/>
      <c r="E51" s="7"/>
      <c r="F51" s="7"/>
    </row>
    <row r="52" spans="1:6" ht="81" customHeight="1" x14ac:dyDescent="0.25">
      <c r="A52" s="80">
        <v>44</v>
      </c>
      <c r="B52" s="11" t="s">
        <v>48</v>
      </c>
      <c r="C52" s="7"/>
      <c r="D52" s="7"/>
      <c r="E52" s="7"/>
      <c r="F52" s="7"/>
    </row>
    <row r="53" spans="1:6" ht="75" x14ac:dyDescent="0.25">
      <c r="A53" s="80">
        <v>45</v>
      </c>
      <c r="B53" s="11" t="s">
        <v>49</v>
      </c>
      <c r="C53" s="7"/>
      <c r="D53" s="7"/>
      <c r="E53" s="7"/>
      <c r="F53" s="7"/>
    </row>
    <row r="54" spans="1:6" ht="45" x14ac:dyDescent="0.25">
      <c r="A54" s="80">
        <v>46</v>
      </c>
      <c r="B54" s="11" t="s">
        <v>50</v>
      </c>
      <c r="C54" s="7"/>
      <c r="D54" s="7"/>
      <c r="E54" s="7"/>
      <c r="F54" s="7"/>
    </row>
    <row r="55" spans="1:6" ht="45" x14ac:dyDescent="0.25">
      <c r="A55" s="80">
        <v>47</v>
      </c>
      <c r="B55" s="11" t="s">
        <v>51</v>
      </c>
      <c r="C55" s="7"/>
      <c r="D55" s="7"/>
      <c r="E55" s="7"/>
      <c r="F55" s="7"/>
    </row>
    <row r="56" spans="1:6" ht="135" x14ac:dyDescent="0.25">
      <c r="A56" s="80">
        <v>48</v>
      </c>
      <c r="B56" s="11" t="s">
        <v>52</v>
      </c>
      <c r="C56" s="7"/>
      <c r="D56" s="7"/>
      <c r="E56" s="7"/>
      <c r="F56" s="7"/>
    </row>
    <row r="57" spans="1:6" ht="60" x14ac:dyDescent="0.25">
      <c r="A57" s="80">
        <v>49</v>
      </c>
      <c r="B57" s="11" t="s">
        <v>53</v>
      </c>
      <c r="C57" s="7"/>
      <c r="D57" s="7"/>
      <c r="E57" s="7"/>
      <c r="F57" s="7"/>
    </row>
    <row r="58" spans="1:6" ht="120" x14ac:dyDescent="0.25">
      <c r="A58" s="80">
        <v>50</v>
      </c>
      <c r="B58" s="11" t="s">
        <v>54</v>
      </c>
      <c r="C58" s="7"/>
      <c r="D58" s="7"/>
      <c r="E58" s="7"/>
      <c r="F58" s="7"/>
    </row>
    <row r="59" spans="1:6" ht="101.25" customHeight="1" x14ac:dyDescent="0.25">
      <c r="A59" s="80">
        <v>51</v>
      </c>
      <c r="B59" s="11" t="s">
        <v>55</v>
      </c>
      <c r="C59" s="7"/>
      <c r="D59" s="7"/>
      <c r="E59" s="7"/>
      <c r="F59" s="7"/>
    </row>
    <row r="60" spans="1:6" ht="345" x14ac:dyDescent="0.25">
      <c r="A60" s="80">
        <v>52</v>
      </c>
      <c r="B60" s="11" t="s">
        <v>56</v>
      </c>
      <c r="C60" s="7"/>
      <c r="D60" s="7"/>
      <c r="E60" s="7"/>
      <c r="F60" s="7"/>
    </row>
    <row r="61" spans="1:6" ht="78" customHeight="1" x14ac:dyDescent="0.25">
      <c r="A61" s="80">
        <v>53</v>
      </c>
      <c r="B61" s="11" t="s">
        <v>57</v>
      </c>
      <c r="C61" s="7"/>
      <c r="D61" s="7"/>
      <c r="E61" s="7"/>
      <c r="F61" s="7"/>
    </row>
    <row r="62" spans="1:6" ht="75" x14ac:dyDescent="0.25">
      <c r="A62" s="80">
        <v>54</v>
      </c>
      <c r="B62" s="11" t="s">
        <v>58</v>
      </c>
      <c r="C62" s="7"/>
      <c r="D62" s="7"/>
      <c r="E62" s="7"/>
      <c r="F62" s="7"/>
    </row>
    <row r="63" spans="1:6" ht="75" x14ac:dyDescent="0.25">
      <c r="A63" s="80">
        <v>55</v>
      </c>
      <c r="B63" s="11" t="s">
        <v>59</v>
      </c>
      <c r="C63" s="7"/>
      <c r="D63" s="7"/>
      <c r="E63" s="7"/>
      <c r="F63" s="7"/>
    </row>
    <row r="64" spans="1:6" ht="60" x14ac:dyDescent="0.25">
      <c r="A64" s="80">
        <v>56</v>
      </c>
      <c r="B64" s="11" t="s">
        <v>60</v>
      </c>
      <c r="C64" s="7"/>
      <c r="D64" s="7"/>
      <c r="E64" s="7"/>
      <c r="F64" s="7"/>
    </row>
    <row r="65" spans="1:6" ht="75" x14ac:dyDescent="0.25">
      <c r="A65" s="80">
        <v>57</v>
      </c>
      <c r="B65" s="11" t="s">
        <v>61</v>
      </c>
      <c r="C65" s="7"/>
      <c r="D65" s="7"/>
      <c r="E65" s="7"/>
      <c r="F65" s="7"/>
    </row>
    <row r="66" spans="1:6" ht="90" x14ac:dyDescent="0.25">
      <c r="A66" s="80">
        <v>58</v>
      </c>
      <c r="B66" s="11" t="s">
        <v>62</v>
      </c>
      <c r="C66" s="7"/>
      <c r="D66" s="7"/>
      <c r="E66" s="7"/>
      <c r="F66" s="7"/>
    </row>
    <row r="67" spans="1:6" ht="45" x14ac:dyDescent="0.25">
      <c r="A67" s="80">
        <v>59</v>
      </c>
      <c r="B67" s="11" t="s">
        <v>63</v>
      </c>
      <c r="C67" s="7"/>
      <c r="D67" s="7"/>
      <c r="E67" s="7"/>
      <c r="F67" s="7"/>
    </row>
    <row r="68" spans="1:6" ht="150" x14ac:dyDescent="0.25">
      <c r="A68" s="80">
        <v>60</v>
      </c>
      <c r="B68" s="11" t="s">
        <v>64</v>
      </c>
      <c r="C68" s="7"/>
      <c r="D68" s="7"/>
      <c r="E68" s="7"/>
      <c r="F68" s="7"/>
    </row>
    <row r="69" spans="1:6" ht="154.5" customHeight="1" x14ac:dyDescent="0.25">
      <c r="A69" s="80">
        <v>61</v>
      </c>
      <c r="B69" s="11" t="s">
        <v>215</v>
      </c>
      <c r="C69" s="7"/>
      <c r="D69" s="7"/>
      <c r="E69" s="7"/>
      <c r="F69" s="7"/>
    </row>
    <row r="70" spans="1:6" ht="105" x14ac:dyDescent="0.25">
      <c r="A70" s="80">
        <v>62</v>
      </c>
      <c r="B70" s="11" t="s">
        <v>65</v>
      </c>
      <c r="C70" s="7"/>
      <c r="D70" s="7"/>
      <c r="E70" s="7"/>
      <c r="F70" s="7"/>
    </row>
    <row r="71" spans="1:6" ht="60" x14ac:dyDescent="0.25">
      <c r="A71" s="80">
        <v>63</v>
      </c>
      <c r="B71" s="11" t="s">
        <v>66</v>
      </c>
      <c r="C71" s="7"/>
      <c r="D71" s="7"/>
      <c r="E71" s="7"/>
      <c r="F71" s="7"/>
    </row>
    <row r="72" spans="1:6" ht="60" x14ac:dyDescent="0.25">
      <c r="A72" s="80">
        <v>64</v>
      </c>
      <c r="B72" s="11" t="s">
        <v>67</v>
      </c>
      <c r="C72" s="7"/>
      <c r="D72" s="7"/>
      <c r="E72" s="7"/>
      <c r="F72" s="7"/>
    </row>
    <row r="73" spans="1:6" ht="154.5" customHeight="1" x14ac:dyDescent="0.25">
      <c r="A73" s="80">
        <v>65</v>
      </c>
      <c r="B73" s="11" t="s">
        <v>68</v>
      </c>
      <c r="C73" s="7"/>
      <c r="D73" s="7"/>
      <c r="E73" s="7"/>
      <c r="F73" s="7"/>
    </row>
    <row r="74" spans="1:6" ht="103.5" customHeight="1" x14ac:dyDescent="0.25">
      <c r="A74" s="80">
        <v>66</v>
      </c>
      <c r="B74" s="11" t="s">
        <v>69</v>
      </c>
      <c r="C74" s="7"/>
      <c r="D74" s="7"/>
      <c r="E74" s="7"/>
      <c r="F74" s="7"/>
    </row>
    <row r="75" spans="1:6" ht="135" x14ac:dyDescent="0.25">
      <c r="A75" s="80">
        <v>67</v>
      </c>
      <c r="B75" s="11" t="s">
        <v>70</v>
      </c>
      <c r="C75" s="7"/>
      <c r="D75" s="7"/>
      <c r="E75" s="7"/>
      <c r="F75" s="7"/>
    </row>
    <row r="76" spans="1:6" ht="104.25" customHeight="1" x14ac:dyDescent="0.25">
      <c r="A76" s="80">
        <v>68</v>
      </c>
      <c r="B76" s="11" t="s">
        <v>71</v>
      </c>
      <c r="C76" s="7"/>
      <c r="D76" s="7"/>
      <c r="E76" s="7"/>
      <c r="F76" s="7"/>
    </row>
    <row r="77" spans="1:6" ht="60" x14ac:dyDescent="0.25">
      <c r="A77" s="80">
        <v>69</v>
      </c>
      <c r="B77" s="11" t="s">
        <v>72</v>
      </c>
      <c r="C77" s="7"/>
      <c r="D77" s="7"/>
      <c r="E77" s="7"/>
      <c r="F77" s="7"/>
    </row>
    <row r="78" spans="1:6" ht="244.5" customHeight="1" x14ac:dyDescent="0.25">
      <c r="A78" s="80">
        <v>70</v>
      </c>
      <c r="B78" s="11" t="s">
        <v>203</v>
      </c>
      <c r="C78" s="7"/>
      <c r="D78" s="7"/>
      <c r="E78" s="7"/>
      <c r="F78" s="7"/>
    </row>
    <row r="79" spans="1:6" ht="75" x14ac:dyDescent="0.25">
      <c r="A79" s="80">
        <v>71</v>
      </c>
      <c r="B79" s="11" t="s">
        <v>73</v>
      </c>
      <c r="C79" s="7"/>
      <c r="D79" s="7"/>
      <c r="E79" s="7"/>
      <c r="F79" s="7"/>
    </row>
    <row r="80" spans="1:6" ht="90" x14ac:dyDescent="0.25">
      <c r="A80" s="80">
        <v>72</v>
      </c>
      <c r="B80" s="11" t="s">
        <v>74</v>
      </c>
      <c r="C80" s="7"/>
      <c r="D80" s="7"/>
      <c r="E80" s="7"/>
      <c r="F80" s="7"/>
    </row>
    <row r="81" spans="1:6" ht="15.75" x14ac:dyDescent="0.25">
      <c r="A81" s="80">
        <v>73</v>
      </c>
      <c r="B81" s="76" t="s">
        <v>204</v>
      </c>
      <c r="C81" s="5"/>
      <c r="D81" s="5"/>
      <c r="E81" s="5"/>
      <c r="F81" s="5"/>
    </row>
    <row r="82" spans="1:6" ht="270" x14ac:dyDescent="0.25">
      <c r="A82" s="80">
        <v>74</v>
      </c>
      <c r="B82" s="11" t="s">
        <v>205</v>
      </c>
      <c r="C82" s="7"/>
      <c r="D82" s="7"/>
      <c r="E82" s="7"/>
      <c r="F82" s="7"/>
    </row>
    <row r="83" spans="1:6" ht="105" x14ac:dyDescent="0.25">
      <c r="A83" s="80">
        <v>75</v>
      </c>
      <c r="B83" s="11" t="s">
        <v>135</v>
      </c>
      <c r="C83" s="7"/>
      <c r="D83" s="7"/>
      <c r="E83" s="7"/>
      <c r="F83" s="7"/>
    </row>
    <row r="84" spans="1:6" ht="75" x14ac:dyDescent="0.25">
      <c r="A84" s="80">
        <v>76</v>
      </c>
      <c r="B84" s="11" t="s">
        <v>136</v>
      </c>
      <c r="C84" s="7"/>
      <c r="D84" s="7"/>
      <c r="E84" s="7"/>
      <c r="F84" s="7"/>
    </row>
    <row r="85" spans="1:6" ht="133.5" customHeight="1" x14ac:dyDescent="0.25">
      <c r="A85" s="80">
        <v>77</v>
      </c>
      <c r="B85" s="11" t="s">
        <v>137</v>
      </c>
      <c r="C85" s="7"/>
      <c r="D85" s="7"/>
      <c r="E85" s="7"/>
      <c r="F85" s="7"/>
    </row>
    <row r="86" spans="1:6" ht="105" x14ac:dyDescent="0.25">
      <c r="A86" s="80">
        <v>78</v>
      </c>
      <c r="B86" s="11" t="s">
        <v>139</v>
      </c>
      <c r="C86" s="7"/>
      <c r="D86" s="7"/>
      <c r="E86" s="7"/>
      <c r="F86" s="7"/>
    </row>
    <row r="87" spans="1:6" ht="150" x14ac:dyDescent="0.25">
      <c r="A87" s="80">
        <v>79</v>
      </c>
      <c r="B87" s="11" t="s">
        <v>138</v>
      </c>
      <c r="C87" s="7"/>
      <c r="D87" s="7"/>
      <c r="E87" s="7"/>
      <c r="F87" s="7"/>
    </row>
    <row r="88" spans="1:6" ht="120" x14ac:dyDescent="0.25">
      <c r="A88" s="80">
        <v>80</v>
      </c>
      <c r="B88" s="11" t="s">
        <v>140</v>
      </c>
      <c r="C88" s="7"/>
      <c r="D88" s="7"/>
      <c r="E88" s="7"/>
      <c r="F88" s="7"/>
    </row>
    <row r="89" spans="1:6" ht="105" x14ac:dyDescent="0.25">
      <c r="A89" s="80">
        <v>81</v>
      </c>
      <c r="B89" s="11" t="s">
        <v>141</v>
      </c>
      <c r="C89" s="7"/>
      <c r="D89" s="7"/>
      <c r="E89" s="7"/>
      <c r="F89" s="7"/>
    </row>
    <row r="90" spans="1:6" ht="15.75" x14ac:dyDescent="0.25">
      <c r="A90" s="80">
        <v>82</v>
      </c>
      <c r="B90" s="76" t="s">
        <v>206</v>
      </c>
      <c r="C90" s="5"/>
      <c r="D90" s="5"/>
      <c r="E90" s="5"/>
      <c r="F90" s="5"/>
    </row>
    <row r="91" spans="1:6" ht="323.25" customHeight="1" x14ac:dyDescent="0.25">
      <c r="A91" s="80">
        <v>83</v>
      </c>
      <c r="B91" s="11" t="s">
        <v>142</v>
      </c>
      <c r="C91" s="7"/>
      <c r="D91" s="7"/>
      <c r="E91" s="7"/>
      <c r="F91" s="7"/>
    </row>
    <row r="92" spans="1:6" ht="15.75" x14ac:dyDescent="0.25">
      <c r="A92" s="80">
        <v>84</v>
      </c>
      <c r="B92" s="76" t="s">
        <v>207</v>
      </c>
      <c r="C92" s="5"/>
      <c r="D92" s="5"/>
      <c r="E92" s="5"/>
      <c r="F92" s="5"/>
    </row>
    <row r="93" spans="1:6" ht="315" x14ac:dyDescent="0.25">
      <c r="A93" s="80">
        <v>85</v>
      </c>
      <c r="B93" s="11" t="s">
        <v>143</v>
      </c>
      <c r="C93" s="5"/>
      <c r="D93" s="5"/>
      <c r="E93" s="5"/>
      <c r="F93" s="5"/>
    </row>
    <row r="94" spans="1:6" ht="15.75" x14ac:dyDescent="0.25">
      <c r="A94" s="80">
        <v>86</v>
      </c>
      <c r="B94" s="76" t="s">
        <v>75</v>
      </c>
      <c r="C94" s="5"/>
      <c r="D94" s="5"/>
      <c r="E94" s="5"/>
      <c r="F94" s="5"/>
    </row>
    <row r="95" spans="1:6" ht="15.75" x14ac:dyDescent="0.25">
      <c r="A95" s="80">
        <v>87</v>
      </c>
      <c r="B95" s="76" t="s">
        <v>208</v>
      </c>
      <c r="C95" s="5"/>
      <c r="D95" s="5"/>
      <c r="E95" s="5"/>
      <c r="F95" s="5"/>
    </row>
    <row r="96" spans="1:6" ht="379.5" customHeight="1" x14ac:dyDescent="0.25">
      <c r="A96" s="80">
        <v>88</v>
      </c>
      <c r="B96" s="11" t="s">
        <v>209</v>
      </c>
      <c r="C96" s="7"/>
      <c r="D96" s="7"/>
      <c r="E96" s="7"/>
      <c r="F96" s="7"/>
    </row>
    <row r="97" spans="1:6" ht="15.75" x14ac:dyDescent="0.25">
      <c r="A97" s="80">
        <v>89</v>
      </c>
      <c r="B97" s="76" t="s">
        <v>210</v>
      </c>
      <c r="C97" s="5"/>
      <c r="D97" s="5"/>
      <c r="E97" s="5"/>
      <c r="F97" s="5"/>
    </row>
    <row r="98" spans="1:6" ht="300" x14ac:dyDescent="0.25">
      <c r="A98" s="80">
        <v>90</v>
      </c>
      <c r="B98" s="11" t="s">
        <v>144</v>
      </c>
      <c r="C98" s="7"/>
      <c r="D98" s="7"/>
      <c r="E98" s="7"/>
      <c r="F98" s="7"/>
    </row>
    <row r="99" spans="1:6" ht="15.75" x14ac:dyDescent="0.25">
      <c r="A99" s="80">
        <v>91</v>
      </c>
      <c r="B99" s="76" t="s">
        <v>211</v>
      </c>
      <c r="C99" s="5"/>
      <c r="D99" s="5"/>
      <c r="E99" s="5"/>
      <c r="F99" s="5"/>
    </row>
    <row r="100" spans="1:6" ht="290.25" customHeight="1" x14ac:dyDescent="0.25">
      <c r="A100" s="80">
        <v>92</v>
      </c>
      <c r="B100" s="11" t="s">
        <v>145</v>
      </c>
      <c r="C100" s="7"/>
      <c r="D100" s="7"/>
      <c r="E100" s="7"/>
      <c r="F100" s="7"/>
    </row>
    <row r="101" spans="1:6" ht="333" customHeight="1" x14ac:dyDescent="0.25">
      <c r="A101" s="80">
        <v>93</v>
      </c>
      <c r="B101" s="11" t="s">
        <v>146</v>
      </c>
      <c r="C101" s="7"/>
      <c r="D101" s="7"/>
      <c r="E101" s="7"/>
      <c r="F101" s="7"/>
    </row>
    <row r="102" spans="1:6" ht="15.75" x14ac:dyDescent="0.25">
      <c r="A102" s="80">
        <v>94</v>
      </c>
      <c r="B102" s="76" t="s">
        <v>76</v>
      </c>
      <c r="C102" s="5"/>
      <c r="D102" s="5"/>
      <c r="E102" s="5"/>
      <c r="F102" s="5"/>
    </row>
    <row r="103" spans="1:6" ht="15.75" x14ac:dyDescent="0.25">
      <c r="A103" s="80">
        <v>95</v>
      </c>
      <c r="B103" s="76" t="s">
        <v>212</v>
      </c>
      <c r="C103" s="5"/>
      <c r="D103" s="5"/>
      <c r="E103" s="5"/>
      <c r="F103" s="5"/>
    </row>
    <row r="104" spans="1:6" ht="369" customHeight="1" x14ac:dyDescent="0.25">
      <c r="A104" s="80">
        <v>96</v>
      </c>
      <c r="B104" s="11" t="s">
        <v>213</v>
      </c>
      <c r="C104" s="7"/>
      <c r="D104" s="7"/>
      <c r="E104" s="7"/>
      <c r="F104" s="7"/>
    </row>
    <row r="105" spans="1:6" ht="15.75" x14ac:dyDescent="0.25">
      <c r="A105" s="80">
        <v>97</v>
      </c>
      <c r="B105" s="76" t="s">
        <v>214</v>
      </c>
      <c r="C105" s="5"/>
      <c r="D105" s="5"/>
      <c r="E105" s="5"/>
      <c r="F105" s="5"/>
    </row>
    <row r="106" spans="1:6" ht="255" customHeight="1" x14ac:dyDescent="0.25">
      <c r="A106" s="80">
        <v>98</v>
      </c>
      <c r="B106" s="11" t="s">
        <v>147</v>
      </c>
      <c r="C106" s="7"/>
      <c r="D106" s="7"/>
      <c r="E106" s="7"/>
      <c r="F106" s="7"/>
    </row>
    <row r="107" spans="1:6" ht="168.75" customHeight="1" x14ac:dyDescent="0.25">
      <c r="A107" s="80">
        <v>99</v>
      </c>
      <c r="B107" s="11" t="s">
        <v>194</v>
      </c>
      <c r="C107" s="7"/>
      <c r="D107" s="7"/>
      <c r="E107" s="7"/>
      <c r="F107" s="7"/>
    </row>
  </sheetData>
  <mergeCells count="1">
    <mergeCell ref="A7:F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view="pageBreakPreview" zoomScale="130" zoomScaleNormal="100" zoomScaleSheetLayoutView="130" workbookViewId="0">
      <selection activeCell="B8" sqref="B8"/>
    </sheetView>
  </sheetViews>
  <sheetFormatPr defaultRowHeight="15" x14ac:dyDescent="0.25"/>
  <cols>
    <col min="1" max="1" width="43.42578125" customWidth="1"/>
    <col min="2" max="2" width="55.85546875" style="64" customWidth="1"/>
  </cols>
  <sheetData>
    <row r="1" spans="1:3" ht="16.5" thickBot="1" x14ac:dyDescent="0.3">
      <c r="A1" s="56" t="s">
        <v>148</v>
      </c>
      <c r="B1" s="62" t="s">
        <v>149</v>
      </c>
    </row>
    <row r="2" spans="1:3" ht="15.75" x14ac:dyDescent="0.25">
      <c r="A2" s="57" t="s">
        <v>131</v>
      </c>
      <c r="B2" s="89" t="s">
        <v>151</v>
      </c>
    </row>
    <row r="3" spans="1:3" ht="15.75" thickBot="1" x14ac:dyDescent="0.3">
      <c r="A3" s="58" t="s">
        <v>150</v>
      </c>
      <c r="B3" s="90"/>
    </row>
    <row r="4" spans="1:3" ht="32.25" thickBot="1" x14ac:dyDescent="0.3">
      <c r="A4" s="59" t="s">
        <v>152</v>
      </c>
      <c r="B4" s="63" t="s">
        <v>153</v>
      </c>
    </row>
    <row r="5" spans="1:3" ht="37.5" customHeight="1" thickBot="1" x14ac:dyDescent="0.3">
      <c r="A5" s="59" t="s">
        <v>154</v>
      </c>
      <c r="B5" s="63" t="s">
        <v>153</v>
      </c>
    </row>
    <row r="6" spans="1:3" ht="16.5" thickBot="1" x14ac:dyDescent="0.3">
      <c r="A6" s="59" t="s">
        <v>155</v>
      </c>
      <c r="B6" s="63" t="s">
        <v>156</v>
      </c>
    </row>
    <row r="7" spans="1:3" ht="16.5" thickBot="1" x14ac:dyDescent="0.3">
      <c r="A7" s="59" t="s">
        <v>157</v>
      </c>
      <c r="B7" s="63" t="s">
        <v>153</v>
      </c>
    </row>
    <row r="8" spans="1:3" ht="46.5" thickBot="1" x14ac:dyDescent="0.3">
      <c r="A8" s="60" t="s">
        <v>158</v>
      </c>
      <c r="B8" s="63" t="s">
        <v>153</v>
      </c>
    </row>
    <row r="9" spans="1:3" x14ac:dyDescent="0.25">
      <c r="A9" s="92" t="s">
        <v>159</v>
      </c>
      <c r="B9" s="89"/>
      <c r="C9" t="s">
        <v>180</v>
      </c>
    </row>
    <row r="10" spans="1:3" x14ac:dyDescent="0.25">
      <c r="A10" s="93"/>
      <c r="B10" s="91"/>
      <c r="C10" t="s">
        <v>181</v>
      </c>
    </row>
    <row r="11" spans="1:3" x14ac:dyDescent="0.25">
      <c r="A11" s="93"/>
      <c r="B11" s="91"/>
      <c r="C11" t="s">
        <v>182</v>
      </c>
    </row>
    <row r="12" spans="1:3" ht="15.75" thickBot="1" x14ac:dyDescent="0.3">
      <c r="A12" s="94"/>
      <c r="B12" s="90"/>
      <c r="C12" t="s">
        <v>183</v>
      </c>
    </row>
    <row r="13" spans="1:3" ht="16.5" thickBot="1" x14ac:dyDescent="0.3">
      <c r="A13" s="59" t="s">
        <v>160</v>
      </c>
      <c r="B13" s="63"/>
    </row>
    <row r="14" spans="1:3" ht="15.75" x14ac:dyDescent="0.25">
      <c r="A14" s="57" t="s">
        <v>161</v>
      </c>
      <c r="B14" s="89"/>
    </row>
    <row r="15" spans="1:3" ht="15.75" thickBot="1" x14ac:dyDescent="0.3">
      <c r="A15" s="58" t="s">
        <v>162</v>
      </c>
      <c r="B15" s="90"/>
    </row>
    <row r="16" spans="1:3" ht="16.5" thickBot="1" x14ac:dyDescent="0.3">
      <c r="A16" s="59" t="s">
        <v>163</v>
      </c>
      <c r="B16" s="63" t="s">
        <v>185</v>
      </c>
    </row>
    <row r="17" spans="1:2" ht="16.5" thickBot="1" x14ac:dyDescent="0.3">
      <c r="A17" s="59" t="s">
        <v>164</v>
      </c>
      <c r="B17" s="63"/>
    </row>
    <row r="18" spans="1:2" ht="15.75" thickBot="1" x14ac:dyDescent="0.3">
      <c r="A18" s="58" t="s">
        <v>165</v>
      </c>
      <c r="B18" s="63"/>
    </row>
    <row r="19" spans="1:2" ht="15.75" thickBot="1" x14ac:dyDescent="0.3">
      <c r="A19" s="58" t="s">
        <v>166</v>
      </c>
      <c r="B19" s="63"/>
    </row>
    <row r="20" spans="1:2" ht="30.75" thickBot="1" x14ac:dyDescent="0.3">
      <c r="A20" s="58" t="s">
        <v>167</v>
      </c>
      <c r="B20" s="63"/>
    </row>
    <row r="21" spans="1:2" ht="30.75" thickBot="1" x14ac:dyDescent="0.3">
      <c r="A21" s="58" t="s">
        <v>168</v>
      </c>
      <c r="B21" s="63"/>
    </row>
    <row r="22" spans="1:2" x14ac:dyDescent="0.25">
      <c r="A22" s="61" t="s">
        <v>169</v>
      </c>
      <c r="B22" s="89" t="s">
        <v>171</v>
      </c>
    </row>
    <row r="23" spans="1:2" ht="16.5" thickBot="1" x14ac:dyDescent="0.3">
      <c r="A23" s="60" t="s">
        <v>170</v>
      </c>
      <c r="B23" s="90"/>
    </row>
    <row r="24" spans="1:2" x14ac:dyDescent="0.25">
      <c r="A24" s="61" t="s">
        <v>172</v>
      </c>
      <c r="B24" s="89" t="s">
        <v>173</v>
      </c>
    </row>
    <row r="25" spans="1:2" ht="16.5" thickBot="1" x14ac:dyDescent="0.3">
      <c r="A25" s="60" t="s">
        <v>83</v>
      </c>
      <c r="B25" s="90"/>
    </row>
    <row r="26" spans="1:2" ht="30" x14ac:dyDescent="0.25">
      <c r="A26" s="61" t="s">
        <v>174</v>
      </c>
      <c r="B26" s="89" t="s">
        <v>176</v>
      </c>
    </row>
    <row r="27" spans="1:2" ht="16.5" thickBot="1" x14ac:dyDescent="0.3">
      <c r="A27" s="60" t="s">
        <v>175</v>
      </c>
      <c r="B27" s="90"/>
    </row>
    <row r="28" spans="1:2" ht="31.5" thickBot="1" x14ac:dyDescent="0.3">
      <c r="A28" s="59" t="s">
        <v>177</v>
      </c>
      <c r="B28" s="63" t="s">
        <v>184</v>
      </c>
    </row>
    <row r="29" spans="1:2" ht="58.5" customHeight="1" thickBot="1" x14ac:dyDescent="0.3">
      <c r="A29" s="59" t="s">
        <v>178</v>
      </c>
      <c r="B29" s="63" t="s">
        <v>179</v>
      </c>
    </row>
  </sheetData>
  <mergeCells count="7">
    <mergeCell ref="B26:B27"/>
    <mergeCell ref="B9:B12"/>
    <mergeCell ref="B2:B3"/>
    <mergeCell ref="A9:A12"/>
    <mergeCell ref="B14:B15"/>
    <mergeCell ref="B22:B23"/>
    <mergeCell ref="B24:B25"/>
  </mergeCells>
  <pageMargins left="0.7" right="0.7" top="0.75" bottom="0.75" header="0.3" footer="0.3"/>
  <pageSetup paperSize="9" scale="8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 Values &amp; Status'!$A$27:$A$30</xm:f>
          </x14:formula1>
          <xm:sqref>B9:B12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D14" sqref="D14"/>
    </sheetView>
  </sheetViews>
  <sheetFormatPr defaultRowHeight="15" x14ac:dyDescent="0.25"/>
  <cols>
    <col min="2" max="2" width="28.28515625" customWidth="1"/>
    <col min="3" max="3" width="32.42578125" customWidth="1"/>
    <col min="4" max="4" width="36.5703125" customWidth="1"/>
  </cols>
  <sheetData>
    <row r="1" spans="1:4" x14ac:dyDescent="0.25">
      <c r="A1" s="95" t="s">
        <v>186</v>
      </c>
      <c r="B1" s="95" t="s">
        <v>187</v>
      </c>
      <c r="C1" s="95" t="s">
        <v>188</v>
      </c>
      <c r="D1" s="65" t="s">
        <v>189</v>
      </c>
    </row>
    <row r="2" spans="1:4" ht="63" customHeight="1" thickBot="1" x14ac:dyDescent="0.3">
      <c r="A2" s="96"/>
      <c r="B2" s="96"/>
      <c r="C2" s="96"/>
      <c r="D2" s="66" t="s">
        <v>190</v>
      </c>
    </row>
    <row r="3" spans="1:4" ht="15.75" thickBot="1" x14ac:dyDescent="0.3">
      <c r="A3" s="67">
        <v>1</v>
      </c>
      <c r="B3" s="68"/>
      <c r="C3" s="68"/>
      <c r="D3" s="69"/>
    </row>
    <row r="4" spans="1:4" ht="15.75" thickBot="1" x14ac:dyDescent="0.3">
      <c r="A4" s="67">
        <v>2</v>
      </c>
      <c r="B4" s="68"/>
      <c r="C4" s="68"/>
      <c r="D4" s="69"/>
    </row>
  </sheetData>
  <mergeCells count="3">
    <mergeCell ref="A1:A2"/>
    <mergeCell ref="B1:B2"/>
    <mergeCell ref="C1: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topLeftCell="A5" zoomScale="70" zoomScaleNormal="70" workbookViewId="0">
      <selection activeCell="E34" sqref="E34"/>
    </sheetView>
  </sheetViews>
  <sheetFormatPr defaultRowHeight="14.25" x14ac:dyDescent="0.2"/>
  <cols>
    <col min="1" max="1" width="5.42578125" style="15" customWidth="1"/>
    <col min="2" max="2" width="14.5703125" style="15" customWidth="1"/>
    <col min="3" max="3" width="21" style="17" customWidth="1"/>
    <col min="4" max="4" width="25.85546875" style="17" customWidth="1"/>
    <col min="5" max="5" width="65.7109375" style="18" customWidth="1"/>
    <col min="6" max="9" width="5" style="15" customWidth="1"/>
    <col min="10" max="10" width="7.85546875" style="15" customWidth="1"/>
    <col min="11" max="14" width="5" style="15" customWidth="1"/>
    <col min="15" max="15" width="7.5703125" style="15" customWidth="1"/>
    <col min="16" max="16" width="74.140625" style="16" customWidth="1"/>
    <col min="17" max="246" width="12.5703125" style="15" customWidth="1"/>
    <col min="247" max="16384" width="9.140625" style="15"/>
  </cols>
  <sheetData>
    <row r="1" spans="1:16" ht="15" x14ac:dyDescent="0.25">
      <c r="A1" s="14" t="s">
        <v>77</v>
      </c>
      <c r="B1" s="19"/>
    </row>
    <row r="2" spans="1:16" ht="15" thickBot="1" x14ac:dyDescent="0.25"/>
    <row r="3" spans="1:16" ht="60.75" customHeight="1" x14ac:dyDescent="0.2">
      <c r="A3" s="20" t="s">
        <v>78</v>
      </c>
      <c r="B3" s="97" t="s">
        <v>131</v>
      </c>
      <c r="C3" s="115" t="s">
        <v>81</v>
      </c>
      <c r="D3" s="115" t="s">
        <v>82</v>
      </c>
      <c r="E3" s="120" t="s">
        <v>84</v>
      </c>
      <c r="F3" s="112" t="s">
        <v>79</v>
      </c>
      <c r="G3" s="113"/>
      <c r="H3" s="113"/>
      <c r="I3" s="113"/>
      <c r="J3" s="113"/>
      <c r="K3" s="113"/>
      <c r="L3" s="113"/>
      <c r="M3" s="113"/>
      <c r="N3" s="113"/>
      <c r="O3" s="114"/>
      <c r="P3" s="115" t="s">
        <v>80</v>
      </c>
    </row>
    <row r="4" spans="1:16" ht="36" customHeight="1" x14ac:dyDescent="0.2">
      <c r="A4" s="21"/>
      <c r="B4" s="98"/>
      <c r="C4" s="116"/>
      <c r="D4" s="116"/>
      <c r="E4" s="121"/>
      <c r="F4" s="100" t="s">
        <v>85</v>
      </c>
      <c r="G4" s="101"/>
      <c r="H4" s="101"/>
      <c r="I4" s="101"/>
      <c r="J4" s="102"/>
      <c r="K4" s="103" t="s">
        <v>86</v>
      </c>
      <c r="L4" s="101"/>
      <c r="M4" s="101"/>
      <c r="N4" s="101"/>
      <c r="O4" s="104"/>
      <c r="P4" s="116"/>
    </row>
    <row r="5" spans="1:16" ht="14.25" customHeight="1" x14ac:dyDescent="0.2">
      <c r="A5" s="21"/>
      <c r="B5" s="98"/>
      <c r="C5" s="116"/>
      <c r="D5" s="116"/>
      <c r="E5" s="121"/>
      <c r="F5" s="105" t="s">
        <v>87</v>
      </c>
      <c r="G5" s="108" t="s">
        <v>88</v>
      </c>
      <c r="H5" s="108" t="s">
        <v>89</v>
      </c>
      <c r="I5" s="108" t="s">
        <v>90</v>
      </c>
      <c r="J5" s="118" t="s">
        <v>91</v>
      </c>
      <c r="K5" s="105" t="s">
        <v>92</v>
      </c>
      <c r="L5" s="108" t="s">
        <v>93</v>
      </c>
      <c r="M5" s="108" t="s">
        <v>94</v>
      </c>
      <c r="N5" s="108" t="s">
        <v>95</v>
      </c>
      <c r="O5" s="124" t="s">
        <v>91</v>
      </c>
      <c r="P5" s="116"/>
    </row>
    <row r="6" spans="1:16" ht="15" customHeight="1" x14ac:dyDescent="0.2">
      <c r="A6" s="21"/>
      <c r="B6" s="98"/>
      <c r="C6" s="116"/>
      <c r="D6" s="116"/>
      <c r="E6" s="121"/>
      <c r="F6" s="106"/>
      <c r="G6" s="109"/>
      <c r="H6" s="108"/>
      <c r="I6" s="109"/>
      <c r="J6" s="118"/>
      <c r="K6" s="106"/>
      <c r="L6" s="109"/>
      <c r="M6" s="108"/>
      <c r="N6" s="108"/>
      <c r="O6" s="124"/>
      <c r="P6" s="116"/>
    </row>
    <row r="7" spans="1:16" ht="14.25" customHeight="1" x14ac:dyDescent="0.2">
      <c r="A7" s="21"/>
      <c r="B7" s="98"/>
      <c r="C7" s="116"/>
      <c r="D7" s="116"/>
      <c r="E7" s="121"/>
      <c r="F7" s="106"/>
      <c r="G7" s="109"/>
      <c r="H7" s="108"/>
      <c r="I7" s="109"/>
      <c r="J7" s="118"/>
      <c r="K7" s="106"/>
      <c r="L7" s="109"/>
      <c r="M7" s="108"/>
      <c r="N7" s="108"/>
      <c r="O7" s="124"/>
      <c r="P7" s="116"/>
    </row>
    <row r="8" spans="1:16" ht="42" customHeight="1" thickBot="1" x14ac:dyDescent="0.25">
      <c r="A8" s="22"/>
      <c r="B8" s="99"/>
      <c r="C8" s="117"/>
      <c r="D8" s="117"/>
      <c r="E8" s="122"/>
      <c r="F8" s="107"/>
      <c r="G8" s="110"/>
      <c r="H8" s="111"/>
      <c r="I8" s="110"/>
      <c r="J8" s="119"/>
      <c r="K8" s="107"/>
      <c r="L8" s="110"/>
      <c r="M8" s="111"/>
      <c r="N8" s="111"/>
      <c r="O8" s="125"/>
      <c r="P8" s="117"/>
    </row>
    <row r="9" spans="1:16" ht="27" customHeight="1" x14ac:dyDescent="0.2">
      <c r="A9" s="23">
        <v>1</v>
      </c>
      <c r="B9" s="32"/>
      <c r="C9" s="31" t="s">
        <v>96</v>
      </c>
      <c r="D9" s="31"/>
      <c r="E9" s="30"/>
      <c r="F9" s="24"/>
      <c r="G9" s="25"/>
      <c r="H9" s="25"/>
      <c r="I9" s="26"/>
      <c r="J9" s="27"/>
      <c r="K9" s="28"/>
      <c r="L9" s="28"/>
      <c r="M9" s="28"/>
      <c r="N9" s="26"/>
      <c r="O9" s="29"/>
      <c r="P9" s="30"/>
    </row>
    <row r="10" spans="1:16" ht="27" customHeight="1" x14ac:dyDescent="0.2">
      <c r="A10" s="33">
        <f>A9+1</f>
        <v>2</v>
      </c>
      <c r="B10" s="32"/>
      <c r="C10" s="31"/>
      <c r="D10" s="31"/>
      <c r="E10" s="30"/>
      <c r="F10" s="24"/>
      <c r="G10" s="26"/>
      <c r="H10" s="26"/>
      <c r="I10" s="26"/>
      <c r="J10" s="27"/>
      <c r="K10" s="28"/>
      <c r="L10" s="28"/>
      <c r="M10" s="28"/>
      <c r="N10" s="26"/>
      <c r="O10" s="29"/>
      <c r="P10" s="30"/>
    </row>
    <row r="11" spans="1:16" ht="27" customHeight="1" x14ac:dyDescent="0.2">
      <c r="A11" s="33">
        <f t="shared" ref="A11:A28" si="0">A10+1</f>
        <v>3</v>
      </c>
      <c r="B11" s="32"/>
      <c r="C11" s="31"/>
      <c r="D11" s="31"/>
      <c r="E11" s="30"/>
      <c r="F11" s="24"/>
      <c r="G11" s="26"/>
      <c r="H11" s="26"/>
      <c r="I11" s="26"/>
      <c r="J11" s="27"/>
      <c r="K11" s="28"/>
      <c r="L11" s="28"/>
      <c r="M11" s="28"/>
      <c r="N11" s="26"/>
      <c r="O11" s="29"/>
      <c r="P11" s="30"/>
    </row>
    <row r="12" spans="1:16" ht="27" customHeight="1" x14ac:dyDescent="0.2">
      <c r="A12" s="33">
        <f t="shared" si="0"/>
        <v>4</v>
      </c>
      <c r="B12" s="32"/>
      <c r="C12" s="31"/>
      <c r="D12" s="31"/>
      <c r="E12" s="30"/>
      <c r="F12" s="24"/>
      <c r="G12" s="26"/>
      <c r="H12" s="26"/>
      <c r="I12" s="26"/>
      <c r="J12" s="27"/>
      <c r="K12" s="28"/>
      <c r="L12" s="28"/>
      <c r="M12" s="28"/>
      <c r="N12" s="26"/>
      <c r="O12" s="29"/>
      <c r="P12" s="30"/>
    </row>
    <row r="13" spans="1:16" ht="27" customHeight="1" x14ac:dyDescent="0.2">
      <c r="A13" s="33">
        <f t="shared" si="0"/>
        <v>5</v>
      </c>
      <c r="B13" s="32"/>
      <c r="C13" s="31"/>
      <c r="D13" s="31"/>
      <c r="E13" s="30"/>
      <c r="F13" s="24"/>
      <c r="G13" s="26"/>
      <c r="H13" s="26"/>
      <c r="I13" s="26"/>
      <c r="J13" s="27"/>
      <c r="K13" s="28"/>
      <c r="L13" s="28"/>
      <c r="M13" s="28"/>
      <c r="N13" s="26"/>
      <c r="O13" s="29"/>
      <c r="P13" s="30"/>
    </row>
    <row r="14" spans="1:16" ht="27" customHeight="1" x14ac:dyDescent="0.2">
      <c r="A14" s="33">
        <f t="shared" si="0"/>
        <v>6</v>
      </c>
      <c r="B14" s="32"/>
      <c r="C14" s="31"/>
      <c r="D14" s="31"/>
      <c r="E14" s="30"/>
      <c r="F14" s="24"/>
      <c r="G14" s="26"/>
      <c r="H14" s="26"/>
      <c r="I14" s="26"/>
      <c r="J14" s="27"/>
      <c r="K14" s="28"/>
      <c r="L14" s="28"/>
      <c r="M14" s="28"/>
      <c r="N14" s="26"/>
      <c r="O14" s="29"/>
      <c r="P14" s="30"/>
    </row>
    <row r="15" spans="1:16" ht="27" customHeight="1" x14ac:dyDescent="0.2">
      <c r="A15" s="33">
        <f t="shared" si="0"/>
        <v>7</v>
      </c>
      <c r="B15" s="32"/>
      <c r="C15" s="31"/>
      <c r="D15" s="31"/>
      <c r="E15" s="30"/>
      <c r="F15" s="24"/>
      <c r="G15" s="26"/>
      <c r="H15" s="26"/>
      <c r="I15" s="26"/>
      <c r="J15" s="27"/>
      <c r="K15" s="28"/>
      <c r="L15" s="28"/>
      <c r="M15" s="28"/>
      <c r="N15" s="26"/>
      <c r="O15" s="29"/>
      <c r="P15" s="34"/>
    </row>
    <row r="16" spans="1:16" ht="27" customHeight="1" x14ac:dyDescent="0.2">
      <c r="A16" s="33">
        <f t="shared" si="0"/>
        <v>8</v>
      </c>
      <c r="B16" s="32"/>
      <c r="C16" s="31"/>
      <c r="D16" s="31"/>
      <c r="E16" s="30"/>
      <c r="F16" s="24"/>
      <c r="G16" s="26"/>
      <c r="H16" s="26"/>
      <c r="I16" s="26"/>
      <c r="J16" s="27"/>
      <c r="K16" s="28"/>
      <c r="L16" s="28"/>
      <c r="M16" s="28"/>
      <c r="N16" s="26"/>
      <c r="O16" s="29"/>
      <c r="P16" s="30"/>
    </row>
    <row r="17" spans="1:16" ht="27" customHeight="1" x14ac:dyDescent="0.2">
      <c r="A17" s="33">
        <f t="shared" si="0"/>
        <v>9</v>
      </c>
      <c r="B17" s="32"/>
      <c r="C17" s="31"/>
      <c r="D17" s="31"/>
      <c r="E17" s="30"/>
      <c r="F17" s="24"/>
      <c r="G17" s="26"/>
      <c r="H17" s="26"/>
      <c r="I17" s="26"/>
      <c r="J17" s="27"/>
      <c r="K17" s="28"/>
      <c r="L17" s="28"/>
      <c r="M17" s="28"/>
      <c r="N17" s="26"/>
      <c r="O17" s="29"/>
      <c r="P17" s="30"/>
    </row>
    <row r="18" spans="1:16" ht="27" customHeight="1" x14ac:dyDescent="0.2">
      <c r="A18" s="33">
        <f t="shared" si="0"/>
        <v>10</v>
      </c>
      <c r="B18" s="32"/>
      <c r="C18" s="35"/>
      <c r="D18" s="31"/>
      <c r="E18" s="30"/>
      <c r="F18" s="24"/>
      <c r="G18" s="26"/>
      <c r="H18" s="26"/>
      <c r="I18" s="26"/>
      <c r="J18" s="27"/>
      <c r="K18" s="28"/>
      <c r="L18" s="28"/>
      <c r="M18" s="28"/>
      <c r="N18" s="26"/>
      <c r="O18" s="29"/>
      <c r="P18" s="30"/>
    </row>
    <row r="19" spans="1:16" ht="27" customHeight="1" x14ac:dyDescent="0.2">
      <c r="A19" s="33">
        <f t="shared" si="0"/>
        <v>11</v>
      </c>
      <c r="B19" s="32"/>
      <c r="C19" s="31"/>
      <c r="D19" s="31"/>
      <c r="E19" s="30"/>
      <c r="F19" s="24"/>
      <c r="G19" s="26"/>
      <c r="H19" s="26"/>
      <c r="I19" s="26"/>
      <c r="J19" s="27"/>
      <c r="K19" s="28"/>
      <c r="L19" s="28"/>
      <c r="M19" s="28"/>
      <c r="N19" s="26"/>
      <c r="O19" s="29"/>
      <c r="P19" s="30"/>
    </row>
    <row r="20" spans="1:16" ht="27" customHeight="1" x14ac:dyDescent="0.2">
      <c r="A20" s="33">
        <f t="shared" si="0"/>
        <v>12</v>
      </c>
      <c r="B20" s="32"/>
      <c r="C20" s="31"/>
      <c r="D20" s="31"/>
      <c r="E20" s="30"/>
      <c r="F20" s="24"/>
      <c r="G20" s="26"/>
      <c r="H20" s="26"/>
      <c r="I20" s="26"/>
      <c r="J20" s="27"/>
      <c r="K20" s="28"/>
      <c r="L20" s="28"/>
      <c r="M20" s="28"/>
      <c r="N20" s="26"/>
      <c r="O20" s="29"/>
      <c r="P20" s="30"/>
    </row>
    <row r="21" spans="1:16" ht="27" customHeight="1" x14ac:dyDescent="0.2">
      <c r="A21" s="33">
        <f t="shared" si="0"/>
        <v>13</v>
      </c>
      <c r="B21" s="32"/>
      <c r="C21" s="31"/>
      <c r="D21" s="31"/>
      <c r="E21" s="30"/>
      <c r="F21" s="24"/>
      <c r="G21" s="26"/>
      <c r="H21" s="26"/>
      <c r="I21" s="26"/>
      <c r="J21" s="27"/>
      <c r="K21" s="28"/>
      <c r="L21" s="28"/>
      <c r="M21" s="28"/>
      <c r="N21" s="26"/>
      <c r="O21" s="29"/>
      <c r="P21" s="30"/>
    </row>
    <row r="22" spans="1:16" ht="27" customHeight="1" x14ac:dyDescent="0.2">
      <c r="A22" s="33">
        <f t="shared" si="0"/>
        <v>14</v>
      </c>
      <c r="B22" s="32"/>
      <c r="C22" s="31"/>
      <c r="D22" s="31"/>
      <c r="E22" s="30"/>
      <c r="F22" s="24"/>
      <c r="G22" s="26"/>
      <c r="H22" s="26"/>
      <c r="I22" s="26"/>
      <c r="J22" s="27"/>
      <c r="K22" s="28"/>
      <c r="L22" s="28"/>
      <c r="M22" s="28"/>
      <c r="N22" s="26"/>
      <c r="O22" s="29"/>
      <c r="P22" s="30"/>
    </row>
    <row r="23" spans="1:16" ht="27" customHeight="1" x14ac:dyDescent="0.2">
      <c r="A23" s="33">
        <f t="shared" si="0"/>
        <v>15</v>
      </c>
      <c r="B23" s="32"/>
      <c r="C23" s="31"/>
      <c r="D23" s="31"/>
      <c r="E23" s="30"/>
      <c r="F23" s="24"/>
      <c r="G23" s="26"/>
      <c r="H23" s="26"/>
      <c r="I23" s="26"/>
      <c r="J23" s="27"/>
      <c r="K23" s="28"/>
      <c r="L23" s="28"/>
      <c r="M23" s="28"/>
      <c r="N23" s="26"/>
      <c r="O23" s="29"/>
      <c r="P23" s="30"/>
    </row>
    <row r="24" spans="1:16" ht="27" customHeight="1" x14ac:dyDescent="0.2">
      <c r="A24" s="33">
        <f t="shared" si="0"/>
        <v>16</v>
      </c>
      <c r="B24" s="32"/>
      <c r="C24" s="31"/>
      <c r="D24" s="31"/>
      <c r="E24" s="30"/>
      <c r="F24" s="24"/>
      <c r="G24" s="26"/>
      <c r="H24" s="26"/>
      <c r="I24" s="26"/>
      <c r="J24" s="27"/>
      <c r="K24" s="28"/>
      <c r="L24" s="28"/>
      <c r="M24" s="28"/>
      <c r="N24" s="26"/>
      <c r="O24" s="29"/>
      <c r="P24" s="30"/>
    </row>
    <row r="25" spans="1:16" ht="27" customHeight="1" x14ac:dyDescent="0.2">
      <c r="A25" s="33">
        <f t="shared" si="0"/>
        <v>17</v>
      </c>
      <c r="B25" s="32"/>
      <c r="C25" s="31"/>
      <c r="D25" s="31"/>
      <c r="E25" s="30"/>
      <c r="F25" s="24"/>
      <c r="G25" s="26"/>
      <c r="H25" s="26"/>
      <c r="I25" s="26"/>
      <c r="J25" s="27"/>
      <c r="K25" s="28"/>
      <c r="L25" s="28"/>
      <c r="M25" s="28"/>
      <c r="N25" s="26"/>
      <c r="O25" s="29"/>
      <c r="P25" s="30"/>
    </row>
    <row r="26" spans="1:16" ht="27" customHeight="1" x14ac:dyDescent="0.2">
      <c r="A26" s="33">
        <f t="shared" si="0"/>
        <v>18</v>
      </c>
      <c r="B26" s="32"/>
      <c r="C26" s="31"/>
      <c r="D26" s="31"/>
      <c r="E26" s="30"/>
      <c r="F26" s="24"/>
      <c r="G26" s="26"/>
      <c r="H26" s="26"/>
      <c r="I26" s="26"/>
      <c r="J26" s="27"/>
      <c r="K26" s="28"/>
      <c r="L26" s="28"/>
      <c r="M26" s="28"/>
      <c r="N26" s="26"/>
      <c r="O26" s="29"/>
      <c r="P26" s="30"/>
    </row>
    <row r="27" spans="1:16" ht="27" customHeight="1" x14ac:dyDescent="0.2">
      <c r="A27" s="33">
        <f t="shared" si="0"/>
        <v>19</v>
      </c>
      <c r="B27" s="32"/>
      <c r="C27" s="31"/>
      <c r="D27" s="31"/>
      <c r="E27" s="30"/>
      <c r="F27" s="24"/>
      <c r="G27" s="26"/>
      <c r="H27" s="26"/>
      <c r="I27" s="26"/>
      <c r="J27" s="27"/>
      <c r="K27" s="28"/>
      <c r="L27" s="28"/>
      <c r="M27" s="28"/>
      <c r="N27" s="26"/>
      <c r="O27" s="29"/>
      <c r="P27" s="30"/>
    </row>
    <row r="28" spans="1:16" ht="27" customHeight="1" thickBot="1" x14ac:dyDescent="0.25">
      <c r="A28" s="36">
        <f t="shared" si="0"/>
        <v>20</v>
      </c>
      <c r="B28" s="45"/>
      <c r="C28" s="43"/>
      <c r="D28" s="135"/>
      <c r="E28" s="44"/>
      <c r="F28" s="37"/>
      <c r="G28" s="38"/>
      <c r="H28" s="38"/>
      <c r="I28" s="38"/>
      <c r="J28" s="39"/>
      <c r="K28" s="40"/>
      <c r="L28" s="38"/>
      <c r="M28" s="38"/>
      <c r="N28" s="38"/>
      <c r="O28" s="41"/>
      <c r="P28" s="42"/>
    </row>
    <row r="29" spans="1:16" ht="15" x14ac:dyDescent="0.25">
      <c r="F29" s="14" t="s">
        <v>99</v>
      </c>
    </row>
    <row r="30" spans="1:16" x14ac:dyDescent="0.2">
      <c r="F30" s="126" t="s">
        <v>100</v>
      </c>
      <c r="G30" s="126"/>
      <c r="H30" s="126"/>
      <c r="I30" s="126"/>
      <c r="J30" s="126"/>
      <c r="K30" s="126"/>
      <c r="L30" s="126"/>
      <c r="M30" s="126"/>
      <c r="N30" s="126"/>
      <c r="O30" s="126"/>
      <c r="P30" s="126"/>
    </row>
    <row r="31" spans="1:16" x14ac:dyDescent="0.2">
      <c r="F31" s="126" t="s">
        <v>132</v>
      </c>
      <c r="G31" s="127"/>
      <c r="H31" s="127"/>
      <c r="I31" s="127"/>
      <c r="J31" s="127"/>
      <c r="K31" s="127"/>
      <c r="L31" s="127"/>
      <c r="M31" s="127"/>
      <c r="N31" s="127"/>
      <c r="O31" s="127"/>
      <c r="P31" s="127"/>
    </row>
    <row r="32" spans="1:16" x14ac:dyDescent="0.2">
      <c r="F32" s="123" t="s">
        <v>133</v>
      </c>
      <c r="G32" s="128"/>
      <c r="H32" s="127"/>
      <c r="I32" s="127"/>
      <c r="J32" s="127"/>
      <c r="K32" s="127"/>
      <c r="L32" s="127"/>
      <c r="M32" s="127"/>
      <c r="N32" s="127"/>
      <c r="O32" s="127"/>
      <c r="P32" s="127"/>
    </row>
    <row r="33" spans="6:16" x14ac:dyDescent="0.2">
      <c r="F33" s="123" t="s">
        <v>103</v>
      </c>
      <c r="G33" s="123"/>
      <c r="H33" s="123"/>
      <c r="I33" s="123"/>
      <c r="J33" s="123"/>
      <c r="K33" s="123"/>
      <c r="L33" s="123"/>
      <c r="M33" s="123"/>
      <c r="N33" s="123"/>
      <c r="O33" s="123"/>
      <c r="P33" s="123"/>
    </row>
    <row r="34" spans="6:16" x14ac:dyDescent="0.2">
      <c r="F34" s="123" t="s">
        <v>104</v>
      </c>
      <c r="G34" s="123"/>
      <c r="H34" s="123"/>
      <c r="I34" s="123"/>
      <c r="J34" s="123"/>
      <c r="K34" s="123"/>
      <c r="L34" s="123"/>
      <c r="M34" s="123"/>
      <c r="N34" s="123"/>
      <c r="O34" s="123"/>
      <c r="P34" s="123"/>
    </row>
    <row r="35" spans="6:16" x14ac:dyDescent="0.2">
      <c r="F35" s="70" t="s">
        <v>106</v>
      </c>
      <c r="G35" s="71"/>
      <c r="H35" s="72"/>
      <c r="I35" s="71"/>
      <c r="J35" s="71"/>
      <c r="K35" s="71"/>
      <c r="L35" s="73"/>
      <c r="M35" s="73"/>
      <c r="N35" s="74"/>
      <c r="O35" s="74"/>
      <c r="P35" s="75"/>
    </row>
    <row r="36" spans="6:16" x14ac:dyDescent="0.2">
      <c r="F36" s="123" t="s">
        <v>134</v>
      </c>
      <c r="G36" s="123"/>
      <c r="H36" s="123"/>
      <c r="I36" s="123"/>
      <c r="J36" s="123"/>
      <c r="K36" s="123"/>
      <c r="L36" s="123"/>
      <c r="M36" s="123"/>
      <c r="N36" s="123"/>
      <c r="O36" s="123"/>
      <c r="P36" s="123"/>
    </row>
  </sheetData>
  <mergeCells count="24">
    <mergeCell ref="F34:P34"/>
    <mergeCell ref="F36:P36"/>
    <mergeCell ref="N5:N8"/>
    <mergeCell ref="O5:O8"/>
    <mergeCell ref="F30:P30"/>
    <mergeCell ref="F31:P31"/>
    <mergeCell ref="F32:P32"/>
    <mergeCell ref="F33:P33"/>
    <mergeCell ref="P3:P8"/>
    <mergeCell ref="M5:M8"/>
    <mergeCell ref="B3:B8"/>
    <mergeCell ref="F4:J4"/>
    <mergeCell ref="K4:O4"/>
    <mergeCell ref="F5:F8"/>
    <mergeCell ref="G5:G8"/>
    <mergeCell ref="H5:H8"/>
    <mergeCell ref="I5:I8"/>
    <mergeCell ref="F3:O3"/>
    <mergeCell ref="C3:C8"/>
    <mergeCell ref="D3:D8"/>
    <mergeCell ref="J5:J8"/>
    <mergeCell ref="K5:K8"/>
    <mergeCell ref="L5:L8"/>
    <mergeCell ref="E3:E8"/>
  </mergeCells>
  <pageMargins left="0.70866141732283472" right="0.70866141732283472" top="0.78740157480314965" bottom="0.78740157480314965" header="0.31496062992125984" footer="0.31496062992125984"/>
  <pageSetup paperSize="9" scale="53" fitToHeight="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 Values &amp; Status'!$A$27:$A$31</xm:f>
          </x14:formula1>
          <xm:sqref>D9:D28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6"/>
  <sheetViews>
    <sheetView topLeftCell="A4" zoomScale="70" zoomScaleNormal="70" workbookViewId="0">
      <selection activeCell="D28" sqref="D28"/>
    </sheetView>
  </sheetViews>
  <sheetFormatPr defaultRowHeight="14.25" x14ac:dyDescent="0.2"/>
  <cols>
    <col min="1" max="1" width="5.42578125" style="15" customWidth="1"/>
    <col min="2" max="2" width="14.5703125" style="15" customWidth="1"/>
    <col min="3" max="3" width="21" style="17" customWidth="1"/>
    <col min="4" max="4" width="25.85546875" style="17" customWidth="1"/>
    <col min="5" max="5" width="65.7109375" style="18" customWidth="1"/>
    <col min="6" max="6" width="5" style="15" customWidth="1"/>
    <col min="7" max="8" width="8" style="15" customWidth="1"/>
    <col min="9" max="9" width="7.85546875" style="15" customWidth="1"/>
    <col min="10" max="13" width="5" style="15" customWidth="1"/>
    <col min="14" max="14" width="7.5703125" style="15" customWidth="1"/>
    <col min="15" max="15" width="74.140625" style="16" customWidth="1"/>
    <col min="16" max="242" width="12.5703125" style="15" customWidth="1"/>
    <col min="243" max="16384" width="9.140625" style="15"/>
  </cols>
  <sheetData>
    <row r="1" spans="1:15" ht="15" x14ac:dyDescent="0.25">
      <c r="A1" s="14" t="s">
        <v>77</v>
      </c>
      <c r="B1" s="19"/>
    </row>
    <row r="2" spans="1:15" ht="15" thickBot="1" x14ac:dyDescent="0.25"/>
    <row r="3" spans="1:15" ht="60.75" customHeight="1" x14ac:dyDescent="0.2">
      <c r="A3" s="20" t="s">
        <v>78</v>
      </c>
      <c r="B3" s="97" t="s">
        <v>131</v>
      </c>
      <c r="C3" s="115" t="s">
        <v>81</v>
      </c>
      <c r="D3" s="115" t="s">
        <v>82</v>
      </c>
      <c r="E3" s="120" t="s">
        <v>84</v>
      </c>
      <c r="F3" s="112" t="str">
        <f>'Ref Sheet Package A'!F3:O3</f>
        <v>System Deliverable or Service Provided</v>
      </c>
      <c r="G3" s="113"/>
      <c r="H3" s="113"/>
      <c r="I3" s="113"/>
      <c r="J3" s="113"/>
      <c r="K3" s="113"/>
      <c r="L3" s="113"/>
      <c r="M3" s="113"/>
      <c r="N3" s="114"/>
      <c r="O3" s="115" t="s">
        <v>80</v>
      </c>
    </row>
    <row r="4" spans="1:15" ht="33.75" customHeight="1" x14ac:dyDescent="0.2">
      <c r="A4" s="21"/>
      <c r="B4" s="98"/>
      <c r="C4" s="116"/>
      <c r="D4" s="116"/>
      <c r="E4" s="121"/>
      <c r="F4" s="129" t="s">
        <v>108</v>
      </c>
      <c r="G4" s="130"/>
      <c r="H4" s="130"/>
      <c r="I4" s="131"/>
      <c r="J4" s="132" t="s">
        <v>109</v>
      </c>
      <c r="K4" s="130"/>
      <c r="L4" s="130"/>
      <c r="M4" s="130"/>
      <c r="N4" s="133"/>
      <c r="O4" s="116"/>
    </row>
    <row r="5" spans="1:15" ht="14.25" customHeight="1" x14ac:dyDescent="0.2">
      <c r="A5" s="21"/>
      <c r="B5" s="98"/>
      <c r="C5" s="116"/>
      <c r="D5" s="116"/>
      <c r="E5" s="121"/>
      <c r="F5" s="108"/>
      <c r="G5" s="108" t="s">
        <v>110</v>
      </c>
      <c r="H5" s="108" t="s">
        <v>111</v>
      </c>
      <c r="I5" s="118" t="s">
        <v>91</v>
      </c>
      <c r="J5" s="108" t="s">
        <v>112</v>
      </c>
      <c r="K5" s="108" t="s">
        <v>113</v>
      </c>
      <c r="L5" s="108" t="s">
        <v>114</v>
      </c>
      <c r="M5" s="108" t="s">
        <v>115</v>
      </c>
      <c r="N5" s="124" t="s">
        <v>91</v>
      </c>
      <c r="O5" s="116"/>
    </row>
    <row r="6" spans="1:15" ht="15" customHeight="1" x14ac:dyDescent="0.2">
      <c r="A6" s="21"/>
      <c r="B6" s="98"/>
      <c r="C6" s="116"/>
      <c r="D6" s="116"/>
      <c r="E6" s="121"/>
      <c r="F6" s="109"/>
      <c r="G6" s="108"/>
      <c r="H6" s="108"/>
      <c r="I6" s="118"/>
      <c r="J6" s="109"/>
      <c r="K6" s="108"/>
      <c r="L6" s="108"/>
      <c r="M6" s="108"/>
      <c r="N6" s="124"/>
      <c r="O6" s="116"/>
    </row>
    <row r="7" spans="1:15" ht="14.25" customHeight="1" x14ac:dyDescent="0.2">
      <c r="A7" s="21"/>
      <c r="B7" s="98"/>
      <c r="C7" s="116"/>
      <c r="D7" s="116"/>
      <c r="E7" s="121"/>
      <c r="F7" s="109"/>
      <c r="G7" s="108"/>
      <c r="H7" s="108"/>
      <c r="I7" s="118"/>
      <c r="J7" s="109"/>
      <c r="K7" s="108"/>
      <c r="L7" s="108"/>
      <c r="M7" s="108"/>
      <c r="N7" s="124"/>
      <c r="O7" s="116"/>
    </row>
    <row r="8" spans="1:15" ht="42" customHeight="1" thickBot="1" x14ac:dyDescent="0.25">
      <c r="A8" s="22"/>
      <c r="B8" s="99"/>
      <c r="C8" s="117"/>
      <c r="D8" s="117"/>
      <c r="E8" s="122"/>
      <c r="F8" s="110"/>
      <c r="G8" s="111"/>
      <c r="H8" s="111"/>
      <c r="I8" s="119"/>
      <c r="J8" s="110"/>
      <c r="K8" s="111"/>
      <c r="L8" s="111"/>
      <c r="M8" s="111"/>
      <c r="N8" s="125"/>
      <c r="O8" s="117"/>
    </row>
    <row r="9" spans="1:15" ht="27" customHeight="1" x14ac:dyDescent="0.2">
      <c r="A9" s="23">
        <v>1</v>
      </c>
      <c r="B9" s="32"/>
      <c r="C9" s="31"/>
      <c r="D9" s="31"/>
      <c r="E9" s="30"/>
      <c r="F9" s="24"/>
      <c r="G9" s="25"/>
      <c r="H9" s="25"/>
      <c r="I9" s="27"/>
      <c r="J9" s="47"/>
      <c r="K9" s="28"/>
      <c r="L9" s="48"/>
      <c r="M9" s="48"/>
      <c r="N9" s="29"/>
      <c r="O9" s="30"/>
    </row>
    <row r="10" spans="1:15" ht="27" customHeight="1" x14ac:dyDescent="0.2">
      <c r="A10" s="33">
        <f>A9+1</f>
        <v>2</v>
      </c>
      <c r="B10" s="32"/>
      <c r="C10" s="31"/>
      <c r="D10" s="31"/>
      <c r="E10" s="30"/>
      <c r="F10" s="24"/>
      <c r="G10" s="26"/>
      <c r="H10" s="26"/>
      <c r="I10" s="27"/>
      <c r="J10" s="47"/>
      <c r="K10" s="28"/>
      <c r="L10" s="48"/>
      <c r="M10" s="48"/>
      <c r="N10" s="29"/>
      <c r="O10" s="30"/>
    </row>
    <row r="11" spans="1:15" ht="27" customHeight="1" x14ac:dyDescent="0.2">
      <c r="A11" s="33">
        <f t="shared" ref="A11:A28" si="0">A10+1</f>
        <v>3</v>
      </c>
      <c r="B11" s="32"/>
      <c r="C11" s="31"/>
      <c r="D11" s="31"/>
      <c r="E11" s="30"/>
      <c r="F11" s="24"/>
      <c r="G11" s="26"/>
      <c r="H11" s="26"/>
      <c r="I11" s="27"/>
      <c r="J11" s="47"/>
      <c r="K11" s="28"/>
      <c r="L11" s="48"/>
      <c r="M11" s="48"/>
      <c r="N11" s="29"/>
      <c r="O11" s="30"/>
    </row>
    <row r="12" spans="1:15" ht="27" customHeight="1" x14ac:dyDescent="0.2">
      <c r="A12" s="33">
        <f t="shared" si="0"/>
        <v>4</v>
      </c>
      <c r="B12" s="32"/>
      <c r="C12" s="31"/>
      <c r="D12" s="31"/>
      <c r="E12" s="30"/>
      <c r="F12" s="24"/>
      <c r="G12" s="49"/>
      <c r="H12" s="49"/>
      <c r="I12" s="27"/>
      <c r="J12" s="47"/>
      <c r="K12" s="28"/>
      <c r="L12" s="48"/>
      <c r="M12" s="48"/>
      <c r="N12" s="29"/>
      <c r="O12" s="30"/>
    </row>
    <row r="13" spans="1:15" ht="27" customHeight="1" x14ac:dyDescent="0.2">
      <c r="A13" s="33">
        <f t="shared" si="0"/>
        <v>5</v>
      </c>
      <c r="B13" s="32"/>
      <c r="C13" s="31"/>
      <c r="D13" s="31"/>
      <c r="E13" s="30"/>
      <c r="F13" s="24"/>
      <c r="G13" s="49"/>
      <c r="H13" s="49"/>
      <c r="I13" s="27"/>
      <c r="J13" s="47"/>
      <c r="K13" s="28"/>
      <c r="L13" s="48"/>
      <c r="M13" s="48"/>
      <c r="N13" s="29"/>
      <c r="O13" s="30"/>
    </row>
    <row r="14" spans="1:15" ht="27" customHeight="1" x14ac:dyDescent="0.2">
      <c r="A14" s="33">
        <f t="shared" si="0"/>
        <v>6</v>
      </c>
      <c r="B14" s="32"/>
      <c r="C14" s="31"/>
      <c r="D14" s="31"/>
      <c r="E14" s="30"/>
      <c r="F14" s="24"/>
      <c r="G14" s="49"/>
      <c r="H14" s="49"/>
      <c r="I14" s="27"/>
      <c r="J14" s="47"/>
      <c r="K14" s="28"/>
      <c r="L14" s="48"/>
      <c r="M14" s="48"/>
      <c r="N14" s="29"/>
      <c r="O14" s="30"/>
    </row>
    <row r="15" spans="1:15" ht="27" customHeight="1" x14ac:dyDescent="0.2">
      <c r="A15" s="33">
        <f t="shared" si="0"/>
        <v>7</v>
      </c>
      <c r="B15" s="32"/>
      <c r="C15" s="31"/>
      <c r="D15" s="31"/>
      <c r="E15" s="30"/>
      <c r="F15" s="24"/>
      <c r="G15" s="49"/>
      <c r="H15" s="49"/>
      <c r="I15" s="27"/>
      <c r="J15" s="47"/>
      <c r="K15" s="28"/>
      <c r="L15" s="48"/>
      <c r="M15" s="48"/>
      <c r="N15" s="29"/>
      <c r="O15" s="34"/>
    </row>
    <row r="16" spans="1:15" ht="27" customHeight="1" x14ac:dyDescent="0.2">
      <c r="A16" s="33">
        <f t="shared" si="0"/>
        <v>8</v>
      </c>
      <c r="B16" s="32"/>
      <c r="C16" s="31"/>
      <c r="D16" s="31"/>
      <c r="E16" s="30"/>
      <c r="F16" s="24"/>
      <c r="G16" s="49"/>
      <c r="H16" s="49"/>
      <c r="I16" s="27"/>
      <c r="J16" s="47"/>
      <c r="K16" s="28"/>
      <c r="L16" s="48"/>
      <c r="M16" s="48"/>
      <c r="N16" s="29"/>
      <c r="O16" s="30"/>
    </row>
    <row r="17" spans="1:15" ht="27" customHeight="1" x14ac:dyDescent="0.2">
      <c r="A17" s="33">
        <f t="shared" si="0"/>
        <v>9</v>
      </c>
      <c r="B17" s="32"/>
      <c r="C17" s="31"/>
      <c r="D17" s="31"/>
      <c r="E17" s="30"/>
      <c r="F17" s="24"/>
      <c r="G17" s="49"/>
      <c r="H17" s="49"/>
      <c r="I17" s="27"/>
      <c r="J17" s="47"/>
      <c r="K17" s="28"/>
      <c r="L17" s="48"/>
      <c r="M17" s="48"/>
      <c r="N17" s="29"/>
      <c r="O17" s="30"/>
    </row>
    <row r="18" spans="1:15" ht="27" customHeight="1" x14ac:dyDescent="0.2">
      <c r="A18" s="33">
        <f t="shared" si="0"/>
        <v>10</v>
      </c>
      <c r="B18" s="32"/>
      <c r="C18" s="35"/>
      <c r="D18" s="35"/>
      <c r="E18" s="30"/>
      <c r="F18" s="24"/>
      <c r="G18" s="49"/>
      <c r="H18" s="49"/>
      <c r="I18" s="27"/>
      <c r="J18" s="47"/>
      <c r="K18" s="28"/>
      <c r="L18" s="48"/>
      <c r="M18" s="48"/>
      <c r="N18" s="29"/>
      <c r="O18" s="30"/>
    </row>
    <row r="19" spans="1:15" ht="27" customHeight="1" x14ac:dyDescent="0.2">
      <c r="A19" s="33">
        <f t="shared" si="0"/>
        <v>11</v>
      </c>
      <c r="B19" s="32"/>
      <c r="C19" s="31"/>
      <c r="D19" s="31"/>
      <c r="E19" s="30"/>
      <c r="F19" s="24"/>
      <c r="G19" s="49"/>
      <c r="H19" s="49"/>
      <c r="I19" s="27"/>
      <c r="J19" s="47"/>
      <c r="K19" s="28"/>
      <c r="L19" s="48"/>
      <c r="M19" s="48"/>
      <c r="N19" s="29"/>
      <c r="O19" s="30"/>
    </row>
    <row r="20" spans="1:15" ht="27" customHeight="1" x14ac:dyDescent="0.2">
      <c r="A20" s="33">
        <f t="shared" si="0"/>
        <v>12</v>
      </c>
      <c r="B20" s="32"/>
      <c r="C20" s="31"/>
      <c r="D20" s="31"/>
      <c r="E20" s="30"/>
      <c r="F20" s="24"/>
      <c r="G20" s="49"/>
      <c r="H20" s="49"/>
      <c r="I20" s="27"/>
      <c r="J20" s="47"/>
      <c r="K20" s="28"/>
      <c r="L20" s="48"/>
      <c r="M20" s="48"/>
      <c r="N20" s="29"/>
      <c r="O20" s="30"/>
    </row>
    <row r="21" spans="1:15" ht="27" customHeight="1" x14ac:dyDescent="0.2">
      <c r="A21" s="33">
        <f t="shared" si="0"/>
        <v>13</v>
      </c>
      <c r="B21" s="32"/>
      <c r="C21" s="31"/>
      <c r="D21" s="31"/>
      <c r="E21" s="30"/>
      <c r="F21" s="24"/>
      <c r="G21" s="49"/>
      <c r="H21" s="49"/>
      <c r="I21" s="27"/>
      <c r="J21" s="47"/>
      <c r="K21" s="28"/>
      <c r="L21" s="48"/>
      <c r="M21" s="48"/>
      <c r="N21" s="29"/>
      <c r="O21" s="30"/>
    </row>
    <row r="22" spans="1:15" ht="27" customHeight="1" x14ac:dyDescent="0.2">
      <c r="A22" s="33">
        <f t="shared" si="0"/>
        <v>14</v>
      </c>
      <c r="B22" s="32"/>
      <c r="C22" s="31"/>
      <c r="D22" s="31"/>
      <c r="E22" s="30"/>
      <c r="F22" s="24"/>
      <c r="G22" s="49"/>
      <c r="H22" s="49"/>
      <c r="I22" s="27"/>
      <c r="J22" s="47"/>
      <c r="K22" s="28"/>
      <c r="L22" s="48"/>
      <c r="M22" s="48"/>
      <c r="N22" s="29"/>
      <c r="O22" s="30"/>
    </row>
    <row r="23" spans="1:15" ht="27" customHeight="1" x14ac:dyDescent="0.2">
      <c r="A23" s="33">
        <f t="shared" si="0"/>
        <v>15</v>
      </c>
      <c r="B23" s="32"/>
      <c r="C23" s="31"/>
      <c r="D23" s="31"/>
      <c r="E23" s="30"/>
      <c r="F23" s="24"/>
      <c r="G23" s="49"/>
      <c r="H23" s="49"/>
      <c r="I23" s="27"/>
      <c r="J23" s="47"/>
      <c r="K23" s="28"/>
      <c r="L23" s="48"/>
      <c r="M23" s="48"/>
      <c r="N23" s="29"/>
      <c r="O23" s="30"/>
    </row>
    <row r="24" spans="1:15" ht="27" customHeight="1" x14ac:dyDescent="0.2">
      <c r="A24" s="33">
        <f t="shared" si="0"/>
        <v>16</v>
      </c>
      <c r="B24" s="32"/>
      <c r="C24" s="31"/>
      <c r="D24" s="31"/>
      <c r="E24" s="30"/>
      <c r="F24" s="24"/>
      <c r="G24" s="49"/>
      <c r="H24" s="49"/>
      <c r="I24" s="27"/>
      <c r="J24" s="47"/>
      <c r="K24" s="28"/>
      <c r="L24" s="48"/>
      <c r="M24" s="48"/>
      <c r="N24" s="29"/>
      <c r="O24" s="30"/>
    </row>
    <row r="25" spans="1:15" ht="27" customHeight="1" x14ac:dyDescent="0.2">
      <c r="A25" s="33">
        <f t="shared" si="0"/>
        <v>17</v>
      </c>
      <c r="B25" s="32"/>
      <c r="C25" s="31"/>
      <c r="D25" s="31"/>
      <c r="E25" s="30"/>
      <c r="F25" s="24"/>
      <c r="G25" s="49"/>
      <c r="H25" s="49"/>
      <c r="I25" s="27"/>
      <c r="J25" s="47"/>
      <c r="K25" s="28"/>
      <c r="L25" s="48"/>
      <c r="M25" s="48"/>
      <c r="N25" s="29"/>
      <c r="O25" s="30"/>
    </row>
    <row r="26" spans="1:15" ht="27" customHeight="1" x14ac:dyDescent="0.2">
      <c r="A26" s="33">
        <f t="shared" si="0"/>
        <v>18</v>
      </c>
      <c r="B26" s="32"/>
      <c r="C26" s="31"/>
      <c r="D26" s="31"/>
      <c r="E26" s="30"/>
      <c r="F26" s="24"/>
      <c r="G26" s="49"/>
      <c r="H26" s="49"/>
      <c r="I26" s="27"/>
      <c r="J26" s="47"/>
      <c r="K26" s="28"/>
      <c r="L26" s="48"/>
      <c r="M26" s="48"/>
      <c r="N26" s="29"/>
      <c r="O26" s="30"/>
    </row>
    <row r="27" spans="1:15" ht="27" customHeight="1" x14ac:dyDescent="0.2">
      <c r="A27" s="33">
        <f t="shared" si="0"/>
        <v>19</v>
      </c>
      <c r="B27" s="32"/>
      <c r="C27" s="31"/>
      <c r="D27" s="31"/>
      <c r="E27" s="30"/>
      <c r="F27" s="24"/>
      <c r="G27" s="49"/>
      <c r="H27" s="49"/>
      <c r="I27" s="27"/>
      <c r="J27" s="47"/>
      <c r="K27" s="28"/>
      <c r="L27" s="48"/>
      <c r="M27" s="48"/>
      <c r="N27" s="29"/>
      <c r="O27" s="30"/>
    </row>
    <row r="28" spans="1:15" ht="27" customHeight="1" thickBot="1" x14ac:dyDescent="0.25">
      <c r="A28" s="36">
        <f t="shared" si="0"/>
        <v>20</v>
      </c>
      <c r="B28" s="45"/>
      <c r="C28" s="43"/>
      <c r="D28" s="43"/>
      <c r="E28" s="44"/>
      <c r="F28" s="37"/>
      <c r="G28" s="38"/>
      <c r="H28" s="38"/>
      <c r="I28" s="39"/>
      <c r="J28" s="40"/>
      <c r="K28" s="38"/>
      <c r="L28" s="38"/>
      <c r="M28" s="38"/>
      <c r="N28" s="41"/>
      <c r="O28" s="42"/>
    </row>
    <row r="30" spans="1:15" x14ac:dyDescent="0.2">
      <c r="O30" s="15"/>
    </row>
    <row r="31" spans="1:15" x14ac:dyDescent="0.2">
      <c r="O31" s="15"/>
    </row>
    <row r="32" spans="1:15" x14ac:dyDescent="0.2">
      <c r="K32" s="46"/>
      <c r="L32" s="46"/>
      <c r="O32" s="15"/>
    </row>
    <row r="33" spans="11:15" x14ac:dyDescent="0.2">
      <c r="K33" s="46"/>
      <c r="L33" s="46"/>
      <c r="O33" s="15"/>
    </row>
    <row r="34" spans="11:15" x14ac:dyDescent="0.2">
      <c r="K34" s="46"/>
      <c r="L34" s="46"/>
      <c r="O34" s="15"/>
    </row>
    <row r="35" spans="11:15" x14ac:dyDescent="0.2">
      <c r="K35" s="46"/>
      <c r="L35" s="46"/>
    </row>
    <row r="36" spans="11:15" x14ac:dyDescent="0.2">
      <c r="K36" s="46"/>
      <c r="L36" s="46"/>
      <c r="O36" s="15"/>
    </row>
  </sheetData>
  <mergeCells count="17">
    <mergeCell ref="B3:B8"/>
    <mergeCell ref="F4:I4"/>
    <mergeCell ref="J4:N4"/>
    <mergeCell ref="F5:F8"/>
    <mergeCell ref="G5:G8"/>
    <mergeCell ref="H5:H8"/>
    <mergeCell ref="I5:I8"/>
    <mergeCell ref="F3:N3"/>
    <mergeCell ref="J5:J8"/>
    <mergeCell ref="K5:K8"/>
    <mergeCell ref="L5:L8"/>
    <mergeCell ref="M5:M8"/>
    <mergeCell ref="N5:N8"/>
    <mergeCell ref="O3:O8"/>
    <mergeCell ref="C3:C8"/>
    <mergeCell ref="D3:D8"/>
    <mergeCell ref="E3:E8"/>
  </mergeCells>
  <pageMargins left="0.70866141732283472" right="0.70866141732283472" top="0.78740157480314965" bottom="0.78740157480314965" header="0.31496062992125984" footer="0.31496062992125984"/>
  <pageSetup paperSize="9" scale="55" fitToHeight="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 Values &amp; Status'!$A$27:$A$31</xm:f>
          </x14:formula1>
          <xm:sqref>D9:D28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tabSelected="1" zoomScale="70" zoomScaleNormal="70" workbookViewId="0">
      <selection activeCell="D9" sqref="D9:D28"/>
    </sheetView>
  </sheetViews>
  <sheetFormatPr defaultRowHeight="14.25" x14ac:dyDescent="0.2"/>
  <cols>
    <col min="1" max="1" width="5.42578125" style="15" customWidth="1"/>
    <col min="2" max="2" width="14.5703125" style="15" customWidth="1"/>
    <col min="3" max="3" width="21" style="17" customWidth="1"/>
    <col min="4" max="4" width="25.85546875" style="17" customWidth="1"/>
    <col min="5" max="5" width="65.7109375" style="18" customWidth="1"/>
    <col min="6" max="6" width="5.85546875" style="17" customWidth="1"/>
    <col min="7" max="7" width="6.28515625" style="17" customWidth="1"/>
    <col min="8" max="8" width="7.5703125" style="17" customWidth="1"/>
    <col min="9" max="9" width="74.140625" style="16" customWidth="1"/>
    <col min="10" max="243" width="12.5703125" style="15" customWidth="1"/>
    <col min="244" max="16384" width="9.140625" style="15"/>
  </cols>
  <sheetData>
    <row r="1" spans="1:9" ht="15" x14ac:dyDescent="0.25">
      <c r="A1" s="14" t="s">
        <v>77</v>
      </c>
      <c r="B1" s="19"/>
    </row>
    <row r="2" spans="1:9" ht="15" thickBot="1" x14ac:dyDescent="0.25"/>
    <row r="3" spans="1:9" ht="60.75" customHeight="1" x14ac:dyDescent="0.2">
      <c r="A3" s="20" t="s">
        <v>78</v>
      </c>
      <c r="B3" s="97" t="s">
        <v>131</v>
      </c>
      <c r="C3" s="115" t="s">
        <v>81</v>
      </c>
      <c r="D3" s="115" t="s">
        <v>82</v>
      </c>
      <c r="E3" s="120" t="s">
        <v>84</v>
      </c>
      <c r="F3" s="113" t="str">
        <f>'Ref Sheet Package A'!F3:O3</f>
        <v>System Deliverable or Service Provided</v>
      </c>
      <c r="G3" s="113"/>
      <c r="H3" s="114"/>
      <c r="I3" s="115" t="s">
        <v>80</v>
      </c>
    </row>
    <row r="4" spans="1:9" ht="22.5" customHeight="1" x14ac:dyDescent="0.2">
      <c r="A4" s="21"/>
      <c r="B4" s="98"/>
      <c r="C4" s="116"/>
      <c r="D4" s="116"/>
      <c r="E4" s="121"/>
      <c r="F4" s="130"/>
      <c r="G4" s="130"/>
      <c r="H4" s="133"/>
      <c r="I4" s="116"/>
    </row>
    <row r="5" spans="1:9" ht="14.25" customHeight="1" x14ac:dyDescent="0.2">
      <c r="A5" s="21"/>
      <c r="B5" s="98"/>
      <c r="C5" s="116"/>
      <c r="D5" s="116"/>
      <c r="E5" s="121"/>
      <c r="F5" s="108" t="s">
        <v>116</v>
      </c>
      <c r="G5" s="108" t="s">
        <v>117</v>
      </c>
      <c r="H5" s="124" t="s">
        <v>91</v>
      </c>
      <c r="I5" s="116"/>
    </row>
    <row r="6" spans="1:9" ht="15" customHeight="1" x14ac:dyDescent="0.2">
      <c r="A6" s="21"/>
      <c r="B6" s="98"/>
      <c r="C6" s="116"/>
      <c r="D6" s="116"/>
      <c r="E6" s="121"/>
      <c r="F6" s="108"/>
      <c r="G6" s="108"/>
      <c r="H6" s="124"/>
      <c r="I6" s="116"/>
    </row>
    <row r="7" spans="1:9" ht="14.25" customHeight="1" x14ac:dyDescent="0.2">
      <c r="A7" s="21"/>
      <c r="B7" s="98"/>
      <c r="C7" s="116"/>
      <c r="D7" s="116"/>
      <c r="E7" s="121"/>
      <c r="F7" s="108"/>
      <c r="G7" s="108"/>
      <c r="H7" s="124"/>
      <c r="I7" s="116"/>
    </row>
    <row r="8" spans="1:9" ht="42" customHeight="1" thickBot="1" x14ac:dyDescent="0.25">
      <c r="A8" s="22"/>
      <c r="B8" s="99"/>
      <c r="C8" s="117"/>
      <c r="D8" s="117"/>
      <c r="E8" s="122"/>
      <c r="F8" s="111"/>
      <c r="G8" s="111"/>
      <c r="H8" s="125"/>
      <c r="I8" s="117"/>
    </row>
    <row r="9" spans="1:9" ht="27" customHeight="1" x14ac:dyDescent="0.2">
      <c r="A9" s="23">
        <v>1</v>
      </c>
      <c r="B9" s="32"/>
      <c r="C9" s="31"/>
      <c r="D9" s="31"/>
      <c r="E9" s="30"/>
      <c r="F9" s="26"/>
      <c r="G9" s="50"/>
      <c r="H9" s="29"/>
      <c r="I9" s="30"/>
    </row>
    <row r="10" spans="1:9" ht="27" customHeight="1" x14ac:dyDescent="0.2">
      <c r="A10" s="33">
        <f>A9+1</f>
        <v>2</v>
      </c>
      <c r="B10" s="32"/>
      <c r="C10" s="31"/>
      <c r="D10" s="31"/>
      <c r="E10" s="30"/>
      <c r="F10" s="26"/>
      <c r="G10" s="50"/>
      <c r="H10" s="29"/>
      <c r="I10" s="30"/>
    </row>
    <row r="11" spans="1:9" ht="27" customHeight="1" x14ac:dyDescent="0.2">
      <c r="A11" s="33">
        <f t="shared" ref="A11:A28" si="0">A10+1</f>
        <v>3</v>
      </c>
      <c r="B11" s="32"/>
      <c r="C11" s="31"/>
      <c r="D11" s="31"/>
      <c r="E11" s="30"/>
      <c r="F11" s="26"/>
      <c r="G11" s="50"/>
      <c r="H11" s="29"/>
      <c r="I11" s="30"/>
    </row>
    <row r="12" spans="1:9" ht="27" customHeight="1" x14ac:dyDescent="0.2">
      <c r="A12" s="33">
        <f t="shared" si="0"/>
        <v>4</v>
      </c>
      <c r="B12" s="32"/>
      <c r="C12" s="31"/>
      <c r="D12" s="31"/>
      <c r="E12" s="30"/>
      <c r="F12" s="26"/>
      <c r="G12" s="50"/>
      <c r="H12" s="29"/>
      <c r="I12" s="30"/>
    </row>
    <row r="13" spans="1:9" ht="27" customHeight="1" x14ac:dyDescent="0.2">
      <c r="A13" s="33">
        <f t="shared" si="0"/>
        <v>5</v>
      </c>
      <c r="B13" s="32"/>
      <c r="C13" s="31"/>
      <c r="D13" s="31"/>
      <c r="E13" s="30"/>
      <c r="F13" s="26"/>
      <c r="G13" s="50"/>
      <c r="H13" s="29"/>
      <c r="I13" s="30"/>
    </row>
    <row r="14" spans="1:9" ht="27" customHeight="1" x14ac:dyDescent="0.2">
      <c r="A14" s="33">
        <f t="shared" si="0"/>
        <v>6</v>
      </c>
      <c r="B14" s="32"/>
      <c r="C14" s="31"/>
      <c r="D14" s="31"/>
      <c r="E14" s="30"/>
      <c r="F14" s="26"/>
      <c r="G14" s="50"/>
      <c r="H14" s="29"/>
      <c r="I14" s="30"/>
    </row>
    <row r="15" spans="1:9" ht="27" customHeight="1" x14ac:dyDescent="0.2">
      <c r="A15" s="33">
        <f t="shared" si="0"/>
        <v>7</v>
      </c>
      <c r="B15" s="32"/>
      <c r="C15" s="31"/>
      <c r="D15" s="31"/>
      <c r="E15" s="30"/>
      <c r="F15" s="26"/>
      <c r="G15" s="50"/>
      <c r="H15" s="29"/>
      <c r="I15" s="34"/>
    </row>
    <row r="16" spans="1:9" ht="27" customHeight="1" x14ac:dyDescent="0.2">
      <c r="A16" s="33">
        <f t="shared" si="0"/>
        <v>8</v>
      </c>
      <c r="B16" s="32"/>
      <c r="C16" s="31"/>
      <c r="D16" s="31"/>
      <c r="E16" s="30"/>
      <c r="F16" s="26"/>
      <c r="G16" s="50"/>
      <c r="H16" s="29"/>
      <c r="I16" s="30"/>
    </row>
    <row r="17" spans="1:9" ht="27" customHeight="1" x14ac:dyDescent="0.2">
      <c r="A17" s="33">
        <f t="shared" si="0"/>
        <v>9</v>
      </c>
      <c r="B17" s="32"/>
      <c r="C17" s="31"/>
      <c r="D17" s="31"/>
      <c r="E17" s="30"/>
      <c r="F17" s="26"/>
      <c r="G17" s="50"/>
      <c r="H17" s="29"/>
      <c r="I17" s="30"/>
    </row>
    <row r="18" spans="1:9" ht="27" customHeight="1" x14ac:dyDescent="0.2">
      <c r="A18" s="33">
        <f t="shared" si="0"/>
        <v>10</v>
      </c>
      <c r="B18" s="32"/>
      <c r="C18" s="35"/>
      <c r="D18" s="35"/>
      <c r="E18" s="30"/>
      <c r="F18" s="26"/>
      <c r="G18" s="50"/>
      <c r="H18" s="29"/>
      <c r="I18" s="30"/>
    </row>
    <row r="19" spans="1:9" ht="27" customHeight="1" x14ac:dyDescent="0.2">
      <c r="A19" s="33">
        <f t="shared" si="0"/>
        <v>11</v>
      </c>
      <c r="B19" s="32"/>
      <c r="C19" s="31"/>
      <c r="D19" s="31"/>
      <c r="E19" s="30"/>
      <c r="F19" s="26"/>
      <c r="G19" s="50"/>
      <c r="H19" s="29"/>
      <c r="I19" s="30"/>
    </row>
    <row r="20" spans="1:9" ht="27" customHeight="1" x14ac:dyDescent="0.2">
      <c r="A20" s="33">
        <f t="shared" si="0"/>
        <v>12</v>
      </c>
      <c r="B20" s="32"/>
      <c r="C20" s="31"/>
      <c r="D20" s="31"/>
      <c r="E20" s="30"/>
      <c r="F20" s="26"/>
      <c r="G20" s="50"/>
      <c r="H20" s="29"/>
      <c r="I20" s="30"/>
    </row>
    <row r="21" spans="1:9" ht="27" customHeight="1" x14ac:dyDescent="0.2">
      <c r="A21" s="33">
        <f t="shared" si="0"/>
        <v>13</v>
      </c>
      <c r="B21" s="32"/>
      <c r="C21" s="31"/>
      <c r="D21" s="31"/>
      <c r="E21" s="30"/>
      <c r="F21" s="26"/>
      <c r="G21" s="50"/>
      <c r="H21" s="29"/>
      <c r="I21" s="30"/>
    </row>
    <row r="22" spans="1:9" ht="27" customHeight="1" x14ac:dyDescent="0.2">
      <c r="A22" s="33">
        <f t="shared" si="0"/>
        <v>14</v>
      </c>
      <c r="B22" s="32"/>
      <c r="C22" s="31"/>
      <c r="D22" s="31"/>
      <c r="E22" s="30"/>
      <c r="F22" s="26"/>
      <c r="G22" s="50"/>
      <c r="H22" s="29"/>
      <c r="I22" s="30"/>
    </row>
    <row r="23" spans="1:9" ht="27" customHeight="1" x14ac:dyDescent="0.2">
      <c r="A23" s="33">
        <f t="shared" si="0"/>
        <v>15</v>
      </c>
      <c r="B23" s="32"/>
      <c r="C23" s="31"/>
      <c r="D23" s="31"/>
      <c r="E23" s="30"/>
      <c r="F23" s="26"/>
      <c r="G23" s="50"/>
      <c r="H23" s="29"/>
      <c r="I23" s="30"/>
    </row>
    <row r="24" spans="1:9" ht="27" customHeight="1" x14ac:dyDescent="0.2">
      <c r="A24" s="33">
        <f t="shared" si="0"/>
        <v>16</v>
      </c>
      <c r="B24" s="32"/>
      <c r="C24" s="31"/>
      <c r="D24" s="31"/>
      <c r="E24" s="30"/>
      <c r="F24" s="26"/>
      <c r="G24" s="50"/>
      <c r="H24" s="29"/>
      <c r="I24" s="30"/>
    </row>
    <row r="25" spans="1:9" ht="27" customHeight="1" x14ac:dyDescent="0.2">
      <c r="A25" s="33">
        <f t="shared" si="0"/>
        <v>17</v>
      </c>
      <c r="B25" s="32"/>
      <c r="C25" s="31"/>
      <c r="D25" s="31"/>
      <c r="E25" s="30"/>
      <c r="F25" s="26"/>
      <c r="G25" s="50"/>
      <c r="H25" s="29"/>
      <c r="I25" s="30"/>
    </row>
    <row r="26" spans="1:9" ht="27" customHeight="1" x14ac:dyDescent="0.2">
      <c r="A26" s="33">
        <f t="shared" si="0"/>
        <v>18</v>
      </c>
      <c r="B26" s="32"/>
      <c r="C26" s="31"/>
      <c r="D26" s="31"/>
      <c r="E26" s="30"/>
      <c r="F26" s="26"/>
      <c r="G26" s="50"/>
      <c r="H26" s="29"/>
      <c r="I26" s="30"/>
    </row>
    <row r="27" spans="1:9" ht="27" customHeight="1" x14ac:dyDescent="0.2">
      <c r="A27" s="33">
        <f t="shared" si="0"/>
        <v>19</v>
      </c>
      <c r="B27" s="32"/>
      <c r="C27" s="31"/>
      <c r="D27" s="31"/>
      <c r="E27" s="30"/>
      <c r="F27" s="26"/>
      <c r="G27" s="50"/>
      <c r="H27" s="29"/>
      <c r="I27" s="30"/>
    </row>
    <row r="28" spans="1:9" ht="27" customHeight="1" thickBot="1" x14ac:dyDescent="0.25">
      <c r="A28" s="36">
        <f t="shared" si="0"/>
        <v>20</v>
      </c>
      <c r="B28" s="45"/>
      <c r="C28" s="43"/>
      <c r="D28" s="43"/>
      <c r="E28" s="44"/>
      <c r="F28" s="38"/>
      <c r="G28" s="51"/>
      <c r="H28" s="41"/>
      <c r="I28" s="42"/>
    </row>
    <row r="30" spans="1:9" x14ac:dyDescent="0.2">
      <c r="I30" s="15"/>
    </row>
    <row r="31" spans="1:9" x14ac:dyDescent="0.2">
      <c r="I31" s="15"/>
    </row>
    <row r="32" spans="1:9" x14ac:dyDescent="0.2">
      <c r="I32" s="15"/>
    </row>
    <row r="33" spans="9:9" x14ac:dyDescent="0.2">
      <c r="I33" s="15"/>
    </row>
    <row r="34" spans="9:9" x14ac:dyDescent="0.2">
      <c r="I34" s="15"/>
    </row>
    <row r="36" spans="9:9" x14ac:dyDescent="0.2">
      <c r="I36" s="15"/>
    </row>
  </sheetData>
  <mergeCells count="10">
    <mergeCell ref="I3:I8"/>
    <mergeCell ref="C3:C8"/>
    <mergeCell ref="F3:H3"/>
    <mergeCell ref="D3:D8"/>
    <mergeCell ref="E3:E8"/>
    <mergeCell ref="B3:B8"/>
    <mergeCell ref="F4:H4"/>
    <mergeCell ref="F5:F8"/>
    <mergeCell ref="G5:G8"/>
    <mergeCell ref="H5:H8"/>
  </mergeCells>
  <pageMargins left="0.70866141732283472" right="0.70866141732283472" top="0.78740157480314965" bottom="0.78740157480314965" header="0.31496062992125984" footer="0.31496062992125984"/>
  <pageSetup paperSize="9" scale="58" fitToHeight="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 Values &amp; Status'!$A$27:$A$31</xm:f>
          </x14:formula1>
          <xm:sqref>D9:D28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workbookViewId="0">
      <selection activeCell="B33" sqref="B33"/>
    </sheetView>
  </sheetViews>
  <sheetFormatPr defaultRowHeight="14.25" x14ac:dyDescent="0.2"/>
  <cols>
    <col min="1" max="2" width="12.5703125" style="15" customWidth="1"/>
    <col min="3" max="3" width="14.7109375" style="15" customWidth="1"/>
    <col min="4" max="4" width="12.5703125" style="17" customWidth="1"/>
    <col min="5" max="256" width="12.5703125" style="15" customWidth="1"/>
    <col min="257" max="16384" width="9.140625" style="15"/>
  </cols>
  <sheetData>
    <row r="1" spans="1:5" ht="15" x14ac:dyDescent="0.25">
      <c r="A1" s="52" t="s">
        <v>83</v>
      </c>
    </row>
    <row r="2" spans="1:5" x14ac:dyDescent="0.2">
      <c r="A2" s="53" t="s">
        <v>121</v>
      </c>
      <c r="E2" s="15" t="s">
        <v>121</v>
      </c>
    </row>
    <row r="3" spans="1:5" x14ac:dyDescent="0.2">
      <c r="A3" s="15">
        <v>50</v>
      </c>
      <c r="B3" s="17" t="s">
        <v>119</v>
      </c>
      <c r="C3" s="15">
        <v>150</v>
      </c>
      <c r="D3" s="17" t="s">
        <v>120</v>
      </c>
      <c r="E3" s="15" t="s">
        <v>101</v>
      </c>
    </row>
    <row r="4" spans="1:5" x14ac:dyDescent="0.2">
      <c r="A4" s="15">
        <f>C3+1</f>
        <v>151</v>
      </c>
      <c r="B4" s="17" t="s">
        <v>119</v>
      </c>
      <c r="C4" s="15">
        <f>C3+100</f>
        <v>250</v>
      </c>
      <c r="D4" s="17" t="s">
        <v>120</v>
      </c>
      <c r="E4" s="15" t="s">
        <v>102</v>
      </c>
    </row>
    <row r="5" spans="1:5" x14ac:dyDescent="0.2">
      <c r="A5" s="15">
        <f>C4+1</f>
        <v>251</v>
      </c>
      <c r="B5" s="17" t="s">
        <v>119</v>
      </c>
      <c r="C5" s="15">
        <f>C4+250</f>
        <v>500</v>
      </c>
      <c r="D5" s="17" t="s">
        <v>120</v>
      </c>
      <c r="E5" s="15" t="s">
        <v>98</v>
      </c>
    </row>
    <row r="6" spans="1:5" x14ac:dyDescent="0.2">
      <c r="A6" s="15">
        <f>C5+1</f>
        <v>501</v>
      </c>
      <c r="B6" s="17" t="s">
        <v>119</v>
      </c>
      <c r="C6" s="15">
        <f>C5+500</f>
        <v>1000</v>
      </c>
      <c r="D6" s="17" t="s">
        <v>120</v>
      </c>
      <c r="E6" s="15" t="s">
        <v>105</v>
      </c>
    </row>
    <row r="7" spans="1:5" x14ac:dyDescent="0.2">
      <c r="A7" s="15">
        <f>C6+1</f>
        <v>1001</v>
      </c>
      <c r="B7" s="17" t="s">
        <v>119</v>
      </c>
      <c r="D7" s="17" t="s">
        <v>120</v>
      </c>
      <c r="E7" s="15" t="s">
        <v>97</v>
      </c>
    </row>
    <row r="9" spans="1:5" ht="15" x14ac:dyDescent="0.25">
      <c r="A9" s="52" t="s">
        <v>122</v>
      </c>
    </row>
    <row r="10" spans="1:5" x14ac:dyDescent="0.2">
      <c r="A10" s="53" t="s">
        <v>121</v>
      </c>
      <c r="E10" s="15" t="s">
        <v>121</v>
      </c>
    </row>
    <row r="11" spans="1:5" ht="15" x14ac:dyDescent="0.25">
      <c r="A11" s="54">
        <v>10000</v>
      </c>
      <c r="B11" s="55" t="s">
        <v>119</v>
      </c>
      <c r="C11" s="54">
        <v>25000</v>
      </c>
      <c r="D11" s="17" t="s">
        <v>120</v>
      </c>
      <c r="E11" s="15" t="s">
        <v>101</v>
      </c>
    </row>
    <row r="12" spans="1:5" ht="15" x14ac:dyDescent="0.25">
      <c r="A12" s="54">
        <f>C11+1</f>
        <v>25001</v>
      </c>
      <c r="B12" s="55" t="s">
        <v>119</v>
      </c>
      <c r="C12" s="54">
        <f>C11+25000</f>
        <v>50000</v>
      </c>
      <c r="D12" s="17" t="s">
        <v>120</v>
      </c>
      <c r="E12" s="15" t="s">
        <v>102</v>
      </c>
    </row>
    <row r="13" spans="1:5" ht="15" x14ac:dyDescent="0.25">
      <c r="A13" s="54">
        <f>C12+1</f>
        <v>50001</v>
      </c>
      <c r="B13" s="55" t="s">
        <v>119</v>
      </c>
      <c r="C13" s="54">
        <v>200000</v>
      </c>
      <c r="D13" s="17" t="s">
        <v>120</v>
      </c>
      <c r="E13" s="15" t="s">
        <v>98</v>
      </c>
    </row>
    <row r="14" spans="1:5" ht="15" x14ac:dyDescent="0.25">
      <c r="A14" s="54">
        <f>C13+1</f>
        <v>200001</v>
      </c>
      <c r="B14" s="55" t="s">
        <v>119</v>
      </c>
      <c r="C14" s="54">
        <v>500000</v>
      </c>
      <c r="D14" s="17" t="s">
        <v>120</v>
      </c>
      <c r="E14" s="15" t="s">
        <v>105</v>
      </c>
    </row>
    <row r="15" spans="1:5" ht="15" x14ac:dyDescent="0.25">
      <c r="A15" s="54">
        <f>C14+1</f>
        <v>500001</v>
      </c>
      <c r="B15" s="55" t="s">
        <v>119</v>
      </c>
      <c r="C15" s="54"/>
      <c r="D15" s="17" t="s">
        <v>120</v>
      </c>
      <c r="E15" s="15" t="s">
        <v>97</v>
      </c>
    </row>
    <row r="18" spans="1:5" ht="15" x14ac:dyDescent="0.25">
      <c r="A18" s="52" t="s">
        <v>123</v>
      </c>
    </row>
    <row r="19" spans="1:5" x14ac:dyDescent="0.2">
      <c r="A19" s="53" t="s">
        <v>121</v>
      </c>
      <c r="E19" s="15" t="s">
        <v>121</v>
      </c>
    </row>
    <row r="20" spans="1:5" x14ac:dyDescent="0.2">
      <c r="A20" s="15">
        <v>10</v>
      </c>
      <c r="B20" s="17" t="s">
        <v>119</v>
      </c>
      <c r="C20" s="15">
        <v>50</v>
      </c>
      <c r="D20" s="17" t="s">
        <v>120</v>
      </c>
      <c r="E20" s="15" t="s">
        <v>101</v>
      </c>
    </row>
    <row r="21" spans="1:5" x14ac:dyDescent="0.2">
      <c r="A21" s="15">
        <f>C20+1</f>
        <v>51</v>
      </c>
      <c r="B21" s="17" t="s">
        <v>119</v>
      </c>
      <c r="C21" s="15">
        <f>C20+25</f>
        <v>75</v>
      </c>
      <c r="D21" s="17" t="s">
        <v>120</v>
      </c>
      <c r="E21" s="15" t="s">
        <v>102</v>
      </c>
    </row>
    <row r="22" spans="1:5" x14ac:dyDescent="0.2">
      <c r="A22" s="15">
        <f>C21+1</f>
        <v>76</v>
      </c>
      <c r="B22" s="17" t="s">
        <v>119</v>
      </c>
      <c r="C22" s="15">
        <f>C21+50</f>
        <v>125</v>
      </c>
      <c r="D22" s="17" t="s">
        <v>120</v>
      </c>
      <c r="E22" s="15" t="s">
        <v>98</v>
      </c>
    </row>
    <row r="23" spans="1:5" x14ac:dyDescent="0.2">
      <c r="A23" s="15">
        <f>C22+1</f>
        <v>126</v>
      </c>
      <c r="B23" s="17" t="s">
        <v>119</v>
      </c>
      <c r="C23" s="15">
        <f>C22+100</f>
        <v>225</v>
      </c>
      <c r="D23" s="17" t="s">
        <v>120</v>
      </c>
      <c r="E23" s="15" t="s">
        <v>105</v>
      </c>
    </row>
    <row r="24" spans="1:5" x14ac:dyDescent="0.2">
      <c r="A24" s="15">
        <f>C23+1</f>
        <v>226</v>
      </c>
      <c r="B24" s="17" t="s">
        <v>119</v>
      </c>
      <c r="D24" s="17" t="s">
        <v>120</v>
      </c>
      <c r="E24" s="15" t="s">
        <v>97</v>
      </c>
    </row>
    <row r="26" spans="1:5" ht="15" x14ac:dyDescent="0.25">
      <c r="A26" s="52" t="s">
        <v>107</v>
      </c>
    </row>
    <row r="27" spans="1:5" x14ac:dyDescent="0.2">
      <c r="A27" s="15" t="s">
        <v>118</v>
      </c>
      <c r="B27" s="18" t="s">
        <v>124</v>
      </c>
    </row>
    <row r="28" spans="1:5" x14ac:dyDescent="0.2">
      <c r="A28" s="15" t="s">
        <v>125</v>
      </c>
      <c r="B28" s="18" t="s">
        <v>126</v>
      </c>
    </row>
    <row r="29" spans="1:5" x14ac:dyDescent="0.2">
      <c r="A29" s="15" t="s">
        <v>127</v>
      </c>
      <c r="B29" s="18" t="s">
        <v>128</v>
      </c>
    </row>
    <row r="30" spans="1:5" x14ac:dyDescent="0.2">
      <c r="A30" s="15" t="s">
        <v>129</v>
      </c>
      <c r="B30" s="18" t="s">
        <v>130</v>
      </c>
    </row>
    <row r="31" spans="1:5" ht="15" x14ac:dyDescent="0.25">
      <c r="A31" s="15" t="s">
        <v>216</v>
      </c>
      <c r="B31" s="15" t="s">
        <v>217</v>
      </c>
      <c r="D31" s="134"/>
      <c r="E31"/>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21</vt:i4>
      </vt:variant>
    </vt:vector>
  </HeadingPairs>
  <TitlesOfParts>
    <vt:vector size="28" baseType="lpstr">
      <vt:lpstr>Tech.Compliance Matrix</vt:lpstr>
      <vt:lpstr>Project Reference</vt:lpstr>
      <vt:lpstr>QA</vt:lpstr>
      <vt:lpstr>Ref Sheet Package A</vt:lpstr>
      <vt:lpstr>Ref Sheet Package B</vt:lpstr>
      <vt:lpstr>Ref Sheet Package C</vt:lpstr>
      <vt:lpstr>Ref Values &amp; Status</vt:lpstr>
      <vt:lpstr>'Tech.Compliance Matrix'!_Toc458675904</vt:lpstr>
      <vt:lpstr>'Tech.Compliance Matrix'!_Toc468804666</vt:lpstr>
      <vt:lpstr>'Ref Sheet Package A'!Print_Area</vt:lpstr>
      <vt:lpstr>'Ref Sheet Package A'!Print_Titles</vt:lpstr>
      <vt:lpstr>'Ref Sheet Package B'!Print_Titles</vt:lpstr>
      <vt:lpstr>'Ref Sheet Package C'!Print_Titles</vt:lpstr>
      <vt:lpstr>'Project Reference'!ref_city</vt:lpstr>
      <vt:lpstr>'Project Reference'!ref_comm_year</vt:lpstr>
      <vt:lpstr>'Project Reference'!ref_company</vt:lpstr>
      <vt:lpstr>'Project Reference'!ref_compl_year</vt:lpstr>
      <vt:lpstr>'Project Reference'!ref_contact_employer</vt:lpstr>
      <vt:lpstr>'Project Reference'!ref_employer</vt:lpstr>
      <vt:lpstr>'Project Reference'!ref_participation</vt:lpstr>
      <vt:lpstr>'Project Reference'!ref_project</vt:lpstr>
      <vt:lpstr>'Project Reference'!ref_role_cons_memb</vt:lpstr>
      <vt:lpstr>'Project Reference'!ref_role_joint_partn</vt:lpstr>
      <vt:lpstr>'Project Reference'!ref_role_prime_subs</vt:lpstr>
      <vt:lpstr>'Project Reference'!ref_role_sub_prime</vt:lpstr>
      <vt:lpstr>'Project Reference'!ref_status_compl</vt:lpstr>
      <vt:lpstr>'Project Reference'!ref_status_pending</vt:lpstr>
      <vt:lpstr>'Project Reference'!ref_value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2016-12-08T13:33:10Z</dcterms:created>
  <dcterms:modified xsi:type="dcterms:W3CDTF">2017-01-23T12:18:07Z</dcterms:modified>
</cp:coreProperties>
</file>